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65" yWindow="65521" windowWidth="11415" windowHeight="10410" activeTab="0"/>
  </bookViews>
  <sheets>
    <sheet name="випуск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'випуск'!$A$1:$J$198</definedName>
  </definedNames>
  <calcPr fullCalcOnLoad="1"/>
</workbook>
</file>

<file path=xl/sharedStrings.xml><?xml version="1.0" encoding="utf-8"?>
<sst xmlns="http://schemas.openxmlformats.org/spreadsheetml/2006/main" count="140" uniqueCount="119">
  <si>
    <t>№</t>
  </si>
  <si>
    <t xml:space="preserve">    Середня зарплата на 1 прац.</t>
  </si>
  <si>
    <t>п/п</t>
  </si>
  <si>
    <t xml:space="preserve">      (в шт.чисельності)</t>
  </si>
  <si>
    <t>в штат.чисельн.</t>
  </si>
  <si>
    <t xml:space="preserve"> П і д п р и є м с т в о,</t>
  </si>
  <si>
    <t xml:space="preserve">       (в екв.повн.зайн.)</t>
  </si>
  <si>
    <t>О Р Г А Н І З А Ц І Я</t>
  </si>
  <si>
    <t>ДП "ЖМЗ "Візар"</t>
  </si>
  <si>
    <t xml:space="preserve">ХДАВП </t>
  </si>
  <si>
    <t>ДП "ХМЗ" ФЕД"</t>
  </si>
  <si>
    <t>ДП "КАЗ"</t>
  </si>
  <si>
    <t>ДП"Новатор"</t>
  </si>
  <si>
    <t>ДАХК "Артем"</t>
  </si>
  <si>
    <t>ДП"МФ "Артем"</t>
  </si>
  <si>
    <t>ДП "Завод  410 ЦА"</t>
  </si>
  <si>
    <t>ТОВ"Металеві меблі"</t>
  </si>
  <si>
    <t>ДП "НДІ АПС"</t>
  </si>
  <si>
    <t>ДП "Івченко-Прогрес"</t>
  </si>
  <si>
    <t>ДП"ДКБ АЗП"</t>
  </si>
  <si>
    <t>"Південдіпрондіавіапром"</t>
  </si>
  <si>
    <t>ДП "ХАКБ"</t>
  </si>
  <si>
    <t>ДП"ДержККБ "Луч"</t>
  </si>
  <si>
    <t>ТОВ "Київавіапроект"</t>
  </si>
  <si>
    <t>АТЗТ "АВІОНІКА"</t>
  </si>
  <si>
    <r>
      <t xml:space="preserve">                 </t>
    </r>
    <r>
      <rPr>
        <b/>
        <sz val="16"/>
        <rFont val="Arial Cyr"/>
        <family val="2"/>
      </rPr>
      <t xml:space="preserve"> Відомості</t>
    </r>
  </si>
  <si>
    <t>До відома:</t>
  </si>
  <si>
    <r>
      <t>Загальна заборгованість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по виплатах заробітної плати</t>
    </r>
    <r>
      <rPr>
        <sz val="11"/>
        <rFont val="Arial Cyr"/>
        <family val="2"/>
      </rPr>
      <t xml:space="preserve"> на підприємствах і в </t>
    </r>
  </si>
  <si>
    <t>організаціях авіаційної промисловості України склала:</t>
  </si>
  <si>
    <t>Для довідки:</t>
  </si>
  <si>
    <t>П о к а з н и к</t>
  </si>
  <si>
    <t>Примітка</t>
  </si>
  <si>
    <t>п/п.</t>
  </si>
  <si>
    <r>
      <t xml:space="preserve">Мінімальна заробітна плата </t>
    </r>
    <r>
      <rPr>
        <sz val="11"/>
        <rFont val="Arial Cyr"/>
        <family val="2"/>
      </rPr>
      <t>(законо-</t>
    </r>
  </si>
  <si>
    <t>давчо встановлена)</t>
  </si>
  <si>
    <t>Примітка:</t>
  </si>
  <si>
    <t>1. До переліку підприємств і організацій авіаційної промисловості України включені</t>
  </si>
  <si>
    <t xml:space="preserve">   підприємства і організації, що мають права юридичної особи, окремі розрахункові</t>
  </si>
  <si>
    <r>
      <t xml:space="preserve">   рахунки та баланси, і профспілкові організації яких входять  до </t>
    </r>
    <r>
      <rPr>
        <b/>
        <sz val="11"/>
        <rFont val="Arial Cyr"/>
        <family val="2"/>
      </rPr>
      <t>Профспілки авіа-</t>
    </r>
  </si>
  <si>
    <r>
      <t xml:space="preserve">   </t>
    </r>
    <r>
      <rPr>
        <b/>
        <sz val="11"/>
        <rFont val="Arial Cyr"/>
        <family val="2"/>
      </rPr>
      <t>будівників України (ПАУ)</t>
    </r>
  </si>
  <si>
    <t xml:space="preserve">   України , звітної інформації профспілкових комітетів ПАУ, по деяких підприємст-</t>
  </si>
  <si>
    <t xml:space="preserve">   вах - за усною інформацією економічних служб цих підприємств.</t>
  </si>
  <si>
    <t xml:space="preserve">4.Рівень середньої зарплати враховує всі виплати з фонду оплати праці (ФОП) і </t>
  </si>
  <si>
    <t xml:space="preserve">   розрахований як на штатну чисельність працюючих, так і на чисельність в еквіва-</t>
  </si>
  <si>
    <t xml:space="preserve">   ленті повної зайнятості.</t>
  </si>
  <si>
    <r>
      <t xml:space="preserve">2.Відомості про </t>
    </r>
    <r>
      <rPr>
        <sz val="11"/>
        <rFont val="Arial Cyr"/>
        <family val="0"/>
      </rPr>
      <t>рівень середньої зарплати</t>
    </r>
    <r>
      <rPr>
        <b/>
        <sz val="11"/>
        <rFont val="Arial Cyr"/>
        <family val="2"/>
      </rPr>
      <t xml:space="preserve"> </t>
    </r>
    <r>
      <rPr>
        <sz val="11"/>
        <rFont val="Arial Cyr"/>
        <family val="0"/>
      </rPr>
      <t>на підприємствах авіаційної промис-</t>
    </r>
  </si>
  <si>
    <r>
      <t xml:space="preserve">3.Відомості про </t>
    </r>
    <r>
      <rPr>
        <sz val="11"/>
        <rFont val="Arial Cyr"/>
        <family val="0"/>
      </rPr>
      <t>рівень середньої зарплати</t>
    </r>
    <r>
      <rPr>
        <b/>
        <sz val="11"/>
        <rFont val="Arial Cyr"/>
        <family val="2"/>
      </rPr>
      <t xml:space="preserve"> по підлриємствах промисловості (по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Мін-</t>
    </r>
  </si>
  <si>
    <r>
      <t xml:space="preserve">  </t>
    </r>
    <r>
      <rPr>
        <b/>
        <sz val="11"/>
        <rFont val="Arial Cyr"/>
        <family val="0"/>
      </rPr>
      <t>промполітики  України</t>
    </r>
    <r>
      <rPr>
        <sz val="11"/>
        <rFont val="Arial Cyr"/>
        <family val="2"/>
      </rPr>
      <t>) отримані з матеріалів галузевої статистичної звітності.</t>
    </r>
  </si>
  <si>
    <r>
      <t xml:space="preserve">  </t>
    </r>
    <r>
      <rPr>
        <sz val="11"/>
        <rFont val="Arial Cyr"/>
        <family val="0"/>
      </rPr>
      <t xml:space="preserve"> ловості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 xml:space="preserve">отримані з матеріалів галузевої статистичної звітності Мінпромполітики </t>
    </r>
  </si>
  <si>
    <t>Фактичний розмір прожиткового міні-</t>
  </si>
  <si>
    <t>муму (за даними Мінпраці та соцполіт.)</t>
  </si>
  <si>
    <t>СЗ "Антонов"</t>
  </si>
  <si>
    <t>ДП ".Антонов"</t>
  </si>
  <si>
    <t>ДК "ВЕКТОР"</t>
  </si>
  <si>
    <r>
      <t xml:space="preserve"> Середньомісячна зп.штатн.працівника,грн.   (Стат. дані):у </t>
    </r>
    <r>
      <rPr>
        <b/>
        <sz val="11"/>
        <rFont val="Arial Cyr"/>
        <family val="0"/>
      </rPr>
      <t xml:space="preserve">м.Києві </t>
    </r>
    <r>
      <rPr>
        <sz val="11"/>
        <rFont val="Arial Cyr"/>
        <family val="2"/>
      </rPr>
      <t xml:space="preserve">    /      </t>
    </r>
    <r>
      <rPr>
        <b/>
        <sz val="11"/>
        <rFont val="Arial Cyr"/>
        <family val="0"/>
      </rPr>
      <t>в Україні</t>
    </r>
  </si>
  <si>
    <t>1.ПРОМИСЛОВІ ПІДПРИЄМСТВА (авіапром)</t>
  </si>
  <si>
    <t>ПАТ "ВАЗ"</t>
  </si>
  <si>
    <t>ПрАТ "Авіаконтроль"</t>
  </si>
  <si>
    <t>ПрАТ "ПМЗ"</t>
  </si>
  <si>
    <t>ПрАТ"НВК" "Дніпроспецмаш"</t>
  </si>
  <si>
    <r>
      <t>Всього</t>
    </r>
    <r>
      <rPr>
        <sz val="11"/>
        <rFont val="Arial Cyr"/>
        <family val="2"/>
      </rPr>
      <t xml:space="preserve">: </t>
    </r>
    <r>
      <rPr>
        <b/>
        <sz val="11"/>
        <rFont val="Arial Cyr"/>
        <family val="0"/>
      </rPr>
      <t>1)</t>
    </r>
    <r>
      <rPr>
        <sz val="11"/>
        <rFont val="Arial Cyr"/>
        <family val="2"/>
      </rPr>
      <t xml:space="preserve">. </t>
    </r>
    <r>
      <rPr>
        <b/>
        <sz val="11"/>
        <rFont val="Arial Cyr"/>
        <family val="2"/>
      </rPr>
      <t>Середня зп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0"/>
      </rPr>
      <t>на 1 працюючого в авіаційній пром. України</t>
    </r>
  </si>
  <si>
    <r>
      <t>3)Співвідн.</t>
    </r>
    <r>
      <rPr>
        <b/>
        <sz val="11"/>
        <rFont val="Arial Cyr"/>
        <family val="0"/>
      </rPr>
      <t xml:space="preserve">сер. зп  в галузі та прожитк мін. на працезд. особу в Україні. </t>
    </r>
  </si>
  <si>
    <t>ДП "ЗВВО"</t>
  </si>
  <si>
    <t>н/д</t>
  </si>
  <si>
    <t>2) Середня зп на 1шт. працюючого по підп-х в авіаційній пром-сті у м. Києві</t>
  </si>
  <si>
    <t>2.НАУКОВІ ТА ПРОЕКТНО-КОНСТРУКТОРСЬКІ ОРГАНІЗАЦІЇ</t>
  </si>
  <si>
    <t>ДП "НДЦ"Вертоліт"</t>
  </si>
  <si>
    <t>ПрАТ "УХЛмаш"</t>
  </si>
  <si>
    <t>в</t>
  </si>
  <si>
    <t>т.ч</t>
  </si>
  <si>
    <r>
      <t>5.</t>
    </r>
    <r>
      <rPr>
        <b/>
        <sz val="11"/>
        <rFont val="Arial Cyr"/>
        <family val="0"/>
      </rPr>
      <t>н/д</t>
    </r>
    <r>
      <rPr>
        <sz val="11"/>
        <rFont val="Arial Cyr"/>
        <family val="2"/>
      </rPr>
      <t xml:space="preserve"> - немає даних</t>
    </r>
  </si>
  <si>
    <t>ПАТ "Мотор Січ"</t>
  </si>
  <si>
    <r>
      <t>ПАТ</t>
    </r>
    <r>
      <rPr>
        <b/>
        <sz val="11"/>
        <rFont val="Arial Cyr"/>
        <family val="2"/>
      </rPr>
      <t xml:space="preserve"> "</t>
    </r>
    <r>
      <rPr>
        <sz val="11"/>
        <rFont val="Arial Cyr"/>
        <family val="2"/>
      </rPr>
      <t>ДАЗ"</t>
    </r>
  </si>
  <si>
    <t>ПАТ "Точприлад"</t>
  </si>
  <si>
    <t>ПАТ "НТК"Електронприлад"</t>
  </si>
  <si>
    <t>ПАТ "УкрНДІАТ"</t>
  </si>
  <si>
    <t>ПАТ "ФЕД"</t>
  </si>
  <si>
    <r>
      <t>Прожитковий мінімум</t>
    </r>
    <r>
      <rPr>
        <sz val="11"/>
        <rFont val="Arial Cyr"/>
        <family val="2"/>
      </rPr>
      <t xml:space="preserve"> (законодавчовстановлений), (грн.)</t>
    </r>
  </si>
  <si>
    <t xml:space="preserve">                                   ( грн.)</t>
  </si>
  <si>
    <t>ПАТ "Електроавтоматика"</t>
  </si>
  <si>
    <t>Для працездатної особи</t>
  </si>
  <si>
    <r>
      <t>Індекс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інфляції</t>
    </r>
    <r>
      <rPr>
        <sz val="11"/>
        <rFont val="Arial Cyr"/>
        <family val="2"/>
      </rPr>
      <t xml:space="preserve"> споживчого ринку - % до попереднього місяця</t>
    </r>
  </si>
  <si>
    <r>
      <t>Показник середньої заробітної плати</t>
    </r>
    <r>
      <rPr>
        <sz val="10"/>
        <rFont val="Arial"/>
        <family val="0"/>
      </rPr>
      <t xml:space="preserve"> для призначення (перерахунку) пенсії (грн)</t>
    </r>
  </si>
  <si>
    <t>На допомогу профспілковим комітетам первинних організацій Профспілки</t>
  </si>
  <si>
    <t xml:space="preserve">   Профспілка авіабудівників України Центральний Комітет</t>
  </si>
  <si>
    <t>Відділ соціально-економічного захисту виконавчого апарату ЦК ПАУ               
       м. Київ</t>
  </si>
  <si>
    <t>3.ІНШІ ПІДПРИЄМСТВА ТА ОРГАНІЗАЦІЇ</t>
  </si>
  <si>
    <t>06.12.2012р.     № 5515-17</t>
  </si>
  <si>
    <t xml:space="preserve">    про рівень середньої заробітної плати на підприємствах         
 і в організаціях авіаційної промисловості України                              
 за 4 квартал та за 2013 рік</t>
  </si>
  <si>
    <r>
      <t>1. РІВЕНЬ СЕРЕДНЬОЇ ЗАРОБІТНОЇ ПЛАТИ</t>
    </r>
    <r>
      <rPr>
        <sz val="11"/>
        <rFont val="Arial Cyr"/>
        <family val="2"/>
      </rPr>
      <t xml:space="preserve">, нарахованої на одного працюючого на підприємствах і в організаціях авіаційної промисловості України, по місяцях </t>
    </r>
    <r>
      <rPr>
        <b/>
        <sz val="11"/>
        <rFont val="Arial Cyr"/>
        <family val="0"/>
      </rPr>
      <t>IV кварталу 2013</t>
    </r>
    <r>
      <rPr>
        <sz val="11"/>
        <rFont val="Arial Cyr"/>
        <family val="2"/>
      </rPr>
      <t xml:space="preserve">року та за 2013 рік, а також </t>
    </r>
    <r>
      <rPr>
        <b/>
        <sz val="11"/>
        <rFont val="Arial Cyr"/>
        <family val="0"/>
      </rPr>
      <t>ЗАБОРГОВАНІСТЬ ПО ВИПЛАТАХ ЗАРОБІТНОЇ ПЛАТИ</t>
    </r>
    <r>
      <rPr>
        <sz val="11"/>
        <rFont val="Arial Cyr"/>
        <family val="2"/>
      </rPr>
      <t xml:space="preserve"> склали:</t>
    </r>
  </si>
  <si>
    <t>за жовтень 2013 р.</t>
  </si>
  <si>
    <t>за листопад 2013 р.</t>
  </si>
  <si>
    <t>за грудень 2013 р.</t>
  </si>
  <si>
    <t>за IV кв. 2013 р.</t>
  </si>
  <si>
    <t>за        2013 р.</t>
  </si>
  <si>
    <t>Заборгован.по з-ті на 1 прац. в шт.чисельн.   станом на 01.01.2014р. (грн.)</t>
  </si>
  <si>
    <t>(станом на 01.01.2014р.)</t>
  </si>
  <si>
    <r>
      <t xml:space="preserve"> - </t>
    </r>
    <r>
      <rPr>
        <b/>
        <sz val="11"/>
        <rFont val="Arial Cyr"/>
        <family val="0"/>
      </rPr>
      <t>15267,0</t>
    </r>
    <r>
      <rPr>
        <b/>
        <sz val="11"/>
        <rFont val="Arial Cyr"/>
        <family val="2"/>
      </rPr>
      <t xml:space="preserve"> тис.грн.5,72% ФОП галузі)</t>
    </r>
  </si>
  <si>
    <t>(станом на 01.11.2013р.)</t>
  </si>
  <si>
    <r>
      <t xml:space="preserve"> -2 </t>
    </r>
    <r>
      <rPr>
        <b/>
        <sz val="11"/>
        <rFont val="Arial Cyr"/>
        <family val="0"/>
      </rPr>
      <t>4209,9</t>
    </r>
    <r>
      <rPr>
        <b/>
        <sz val="11"/>
        <rFont val="Arial Cyr"/>
        <family val="2"/>
      </rPr>
      <t xml:space="preserve"> тис.грн.9,11 % ФОП галузі)</t>
    </r>
  </si>
  <si>
    <t>(станом на 01.12.2013р.)</t>
  </si>
  <si>
    <r>
      <t xml:space="preserve"> </t>
    </r>
    <r>
      <rPr>
        <b/>
        <sz val="11"/>
        <rFont val="Arial Cyr"/>
        <family val="2"/>
      </rPr>
      <t>- 30113,49 тис.грн.(9,8 % ФОП галузі)</t>
    </r>
  </si>
  <si>
    <t xml:space="preserve">                      5022,00 3268,00</t>
  </si>
  <si>
    <t xml:space="preserve">                       5618,00 3619,00</t>
  </si>
  <si>
    <r>
      <t xml:space="preserve">      Випуск № </t>
    </r>
    <r>
      <rPr>
        <sz val="14"/>
        <rFont val="Arial Cyr"/>
        <family val="0"/>
      </rPr>
      <t>215. Лютий</t>
    </r>
    <r>
      <rPr>
        <sz val="14"/>
        <rFont val="Arial Cyr"/>
        <family val="2"/>
      </rPr>
      <t xml:space="preserve"> 2013 р.</t>
    </r>
  </si>
  <si>
    <r>
      <t>Соціальні показники</t>
    </r>
    <r>
      <rPr>
        <sz val="11"/>
        <rFont val="Arial Cyr"/>
        <family val="2"/>
      </rPr>
      <t xml:space="preserve"> рівня життя в Україні по місяцях</t>
    </r>
    <r>
      <rPr>
        <b/>
        <sz val="11"/>
        <rFont val="Arial Cyr"/>
        <family val="0"/>
      </rPr>
      <t xml:space="preserve"> IV </t>
    </r>
    <r>
      <rPr>
        <b/>
        <sz val="11"/>
        <rFont val="Arial Cyr"/>
        <family val="2"/>
      </rPr>
      <t>кварталу 2013року</t>
    </r>
    <r>
      <rPr>
        <sz val="11"/>
        <rFont val="Arial Cyr"/>
        <family val="2"/>
      </rPr>
      <t xml:space="preserve"> склали:</t>
    </r>
  </si>
  <si>
    <t>жовтень 2013 р.</t>
  </si>
  <si>
    <t>листопад 2013р.</t>
  </si>
  <si>
    <t>грудень 2013 р.</t>
  </si>
  <si>
    <t>За 2013р. = 2979,46</t>
  </si>
  <si>
    <r>
      <t>За IV кв.2012 р. =101,1 %, за рік =</t>
    </r>
    <r>
      <rPr>
        <sz val="10"/>
        <rFont val="Arial Cyr"/>
        <family val="0"/>
      </rPr>
      <t>100,5 %</t>
    </r>
  </si>
  <si>
    <t xml:space="preserve">                      5007,00 3265,00</t>
  </si>
  <si>
    <t>ДП "Радіовимірювач"</t>
  </si>
  <si>
    <t>ТОВ "ВіАЗ"</t>
  </si>
  <si>
    <t>ПАТ "Промінь"</t>
  </si>
  <si>
    <t>ДчП ПАТ "Мотор Січ"- ГМашЗ</t>
  </si>
  <si>
    <t>ДчП ПАТ "Мотор Січ"- ГМехЗ</t>
  </si>
  <si>
    <t xml:space="preserve">         5040,00        3283,00</t>
  </si>
  <si>
    <t xml:space="preserve">                     5227,00 3390,00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</si>
</sst>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00"/>
    <numFmt numFmtId="191" formatCode="0.0000"/>
    <numFmt numFmtId="192" formatCode="0.000"/>
    <numFmt numFmtId="193" formatCode="0.000000"/>
  </numFmts>
  <fonts count="58"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u val="single"/>
      <sz val="11"/>
      <name val="Arial Cyr"/>
      <family val="2"/>
    </font>
    <font>
      <sz val="14"/>
      <name val="Arial Cyr"/>
      <family val="2"/>
    </font>
    <font>
      <sz val="16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sz val="11"/>
      <color indexed="10"/>
      <name val="Arial Cyr"/>
      <family val="2"/>
    </font>
    <font>
      <u val="single"/>
      <sz val="11"/>
      <name val="Arial"/>
      <family val="2"/>
    </font>
    <font>
      <sz val="11"/>
      <color indexed="10"/>
      <name val="Arial"/>
      <family val="2"/>
    </font>
    <font>
      <b/>
      <u val="single"/>
      <sz val="11"/>
      <name val="Arial Cyr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Arial Cyr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1"/>
      <color rgb="FF0070C0"/>
      <name val="Arial Cyr"/>
      <family val="2"/>
    </font>
    <font>
      <sz val="11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2" fontId="4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 horizontal="left"/>
    </xf>
    <xf numFmtId="2" fontId="2" fillId="0" borderId="26" xfId="0" applyNumberFormat="1" applyFont="1" applyBorder="1" applyAlignment="1">
      <alignment/>
    </xf>
    <xf numFmtId="0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2" xfId="0" applyFont="1" applyBorder="1" applyAlignment="1">
      <alignment horizontal="center"/>
    </xf>
    <xf numFmtId="2" fontId="2" fillId="0" borderId="30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25" xfId="0" applyFont="1" applyBorder="1" applyAlignment="1">
      <alignment/>
    </xf>
    <xf numFmtId="2" fontId="2" fillId="0" borderId="33" xfId="0" applyNumberFormat="1" applyFont="1" applyBorder="1" applyAlignment="1">
      <alignment/>
    </xf>
    <xf numFmtId="2" fontId="4" fillId="0" borderId="26" xfId="0" applyNumberFormat="1" applyFont="1" applyBorder="1" applyAlignment="1">
      <alignment/>
    </xf>
    <xf numFmtId="2" fontId="2" fillId="0" borderId="3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35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4" fillId="0" borderId="36" xfId="0" applyNumberFormat="1" applyFont="1" applyBorder="1" applyAlignment="1" quotePrefix="1">
      <alignment horizontal="right"/>
    </xf>
    <xf numFmtId="0" fontId="2" fillId="0" borderId="29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4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9" fontId="5" fillId="0" borderId="0" xfId="55" applyFont="1" applyAlignment="1">
      <alignment/>
    </xf>
    <xf numFmtId="0" fontId="0" fillId="0" borderId="0" xfId="0" applyBorder="1" applyAlignment="1">
      <alignment/>
    </xf>
    <xf numFmtId="0" fontId="10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4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2" fillId="0" borderId="43" xfId="0" applyFont="1" applyBorder="1" applyAlignment="1">
      <alignment/>
    </xf>
    <xf numFmtId="2" fontId="2" fillId="0" borderId="44" xfId="0" applyNumberFormat="1" applyFont="1" applyBorder="1" applyAlignment="1" quotePrefix="1">
      <alignment horizontal="right"/>
    </xf>
    <xf numFmtId="0" fontId="0" fillId="0" borderId="12" xfId="0" applyBorder="1" applyAlignment="1">
      <alignment/>
    </xf>
    <xf numFmtId="2" fontId="4" fillId="0" borderId="45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2" fontId="4" fillId="0" borderId="36" xfId="0" applyNumberFormat="1" applyFont="1" applyBorder="1" applyAlignment="1" quotePrefix="1">
      <alignment horizontal="center"/>
    </xf>
    <xf numFmtId="2" fontId="2" fillId="0" borderId="44" xfId="0" applyNumberFormat="1" applyFont="1" applyBorder="1" applyAlignment="1" quotePrefix="1">
      <alignment horizontal="center"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0" fontId="14" fillId="0" borderId="29" xfId="0" applyFont="1" applyBorder="1" applyAlignment="1">
      <alignment/>
    </xf>
    <xf numFmtId="2" fontId="2" fillId="0" borderId="23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4" fillId="0" borderId="47" xfId="0" applyNumberFormat="1" applyFont="1" applyBorder="1" applyAlignment="1">
      <alignment/>
    </xf>
    <xf numFmtId="2" fontId="2" fillId="0" borderId="48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0" fontId="2" fillId="0" borderId="33" xfId="0" applyFont="1" applyBorder="1" applyAlignment="1">
      <alignment/>
    </xf>
    <xf numFmtId="2" fontId="1" fillId="0" borderId="18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49" xfId="0" applyFont="1" applyBorder="1" applyAlignment="1">
      <alignment/>
    </xf>
    <xf numFmtId="0" fontId="16" fillId="0" borderId="0" xfId="0" applyFont="1" applyBorder="1" applyAlignment="1">
      <alignment vertical="top" wrapText="1"/>
    </xf>
    <xf numFmtId="2" fontId="2" fillId="0" borderId="36" xfId="0" applyNumberFormat="1" applyFont="1" applyBorder="1" applyAlignment="1">
      <alignment/>
    </xf>
    <xf numFmtId="2" fontId="13" fillId="0" borderId="50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51" xfId="0" applyBorder="1" applyAlignment="1">
      <alignment horizontal="center"/>
    </xf>
    <xf numFmtId="0" fontId="14" fillId="0" borderId="51" xfId="0" applyFont="1" applyBorder="1" applyAlignment="1">
      <alignment/>
    </xf>
    <xf numFmtId="2" fontId="15" fillId="0" borderId="2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7" fillId="0" borderId="28" xfId="0" applyNumberFormat="1" applyFont="1" applyBorder="1" applyAlignment="1">
      <alignment/>
    </xf>
    <xf numFmtId="2" fontId="16" fillId="0" borderId="32" xfId="0" applyNumberFormat="1" applyFont="1" applyBorder="1" applyAlignment="1">
      <alignment/>
    </xf>
    <xf numFmtId="0" fontId="0" fillId="0" borderId="38" xfId="0" applyBorder="1" applyAlignment="1">
      <alignment vertical="center" wrapText="1"/>
    </xf>
    <xf numFmtId="2" fontId="2" fillId="0" borderId="47" xfId="0" applyNumberFormat="1" applyFont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center"/>
    </xf>
    <xf numFmtId="0" fontId="3" fillId="0" borderId="53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3" fillId="0" borderId="29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0" fontId="12" fillId="0" borderId="54" xfId="0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" fontId="4" fillId="0" borderId="47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/>
    </xf>
    <xf numFmtId="2" fontId="4" fillId="0" borderId="48" xfId="0" applyNumberFormat="1" applyFont="1" applyBorder="1" applyAlignment="1">
      <alignment/>
    </xf>
    <xf numFmtId="2" fontId="2" fillId="0" borderId="53" xfId="0" applyNumberFormat="1" applyFont="1" applyBorder="1" applyAlignment="1">
      <alignment/>
    </xf>
    <xf numFmtId="2" fontId="2" fillId="0" borderId="45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46" xfId="0" applyBorder="1" applyAlignment="1">
      <alignment horizontal="center" vertical="top" wrapText="1"/>
    </xf>
    <xf numFmtId="1" fontId="2" fillId="0" borderId="15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/>
    </xf>
    <xf numFmtId="2" fontId="2" fillId="0" borderId="47" xfId="0" applyNumberFormat="1" applyFont="1" applyBorder="1" applyAlignment="1">
      <alignment/>
    </xf>
    <xf numFmtId="2" fontId="2" fillId="0" borderId="55" xfId="0" applyNumberFormat="1" applyFont="1" applyBorder="1" applyAlignment="1">
      <alignment horizontal="center"/>
    </xf>
    <xf numFmtId="2" fontId="4" fillId="0" borderId="36" xfId="0" applyNumberFormat="1" applyFont="1" applyBorder="1" applyAlignment="1">
      <alignment/>
    </xf>
    <xf numFmtId="2" fontId="13" fillId="0" borderId="23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13" fillId="0" borderId="26" xfId="0" applyNumberFormat="1" applyFont="1" applyBorder="1" applyAlignment="1">
      <alignment horizontal="center"/>
    </xf>
    <xf numFmtId="2" fontId="13" fillId="0" borderId="2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/>
    </xf>
    <xf numFmtId="2" fontId="4" fillId="0" borderId="44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13" fillId="0" borderId="47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/>
    </xf>
    <xf numFmtId="2" fontId="2" fillId="0" borderId="40" xfId="0" applyNumberFormat="1" applyFont="1" applyBorder="1" applyAlignment="1">
      <alignment/>
    </xf>
    <xf numFmtId="2" fontId="3" fillId="0" borderId="46" xfId="0" applyNumberFormat="1" applyFont="1" applyBorder="1" applyAlignment="1">
      <alignment/>
    </xf>
    <xf numFmtId="2" fontId="13" fillId="0" borderId="47" xfId="0" applyNumberFormat="1" applyFont="1" applyBorder="1" applyAlignment="1">
      <alignment horizontal="center"/>
    </xf>
    <xf numFmtId="2" fontId="3" fillId="0" borderId="48" xfId="0" applyNumberFormat="1" applyFont="1" applyBorder="1" applyAlignment="1">
      <alignment horizontal="center"/>
    </xf>
    <xf numFmtId="2" fontId="3" fillId="0" borderId="47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/>
    </xf>
    <xf numFmtId="2" fontId="2" fillId="0" borderId="38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2" fontId="13" fillId="0" borderId="46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4" fillId="0" borderId="14" xfId="0" applyNumberFormat="1" applyFont="1" applyBorder="1" applyAlignment="1" quotePrefix="1">
      <alignment horizontal="center"/>
    </xf>
    <xf numFmtId="2" fontId="2" fillId="0" borderId="26" xfId="0" applyNumberFormat="1" applyFont="1" applyBorder="1" applyAlignment="1" quotePrefix="1">
      <alignment horizontal="center"/>
    </xf>
    <xf numFmtId="2" fontId="2" fillId="0" borderId="46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28" xfId="0" applyFont="1" applyBorder="1" applyAlignment="1">
      <alignment/>
    </xf>
    <xf numFmtId="0" fontId="55" fillId="0" borderId="32" xfId="0" applyFont="1" applyBorder="1" applyAlignment="1">
      <alignment/>
    </xf>
    <xf numFmtId="0" fontId="55" fillId="0" borderId="29" xfId="0" applyFont="1" applyBorder="1" applyAlignment="1">
      <alignment/>
    </xf>
    <xf numFmtId="2" fontId="4" fillId="0" borderId="45" xfId="0" applyNumberFormat="1" applyFont="1" applyBorder="1" applyAlignment="1" quotePrefix="1">
      <alignment horizontal="center"/>
    </xf>
    <xf numFmtId="2" fontId="56" fillId="0" borderId="26" xfId="0" applyNumberFormat="1" applyFont="1" applyBorder="1" applyAlignment="1">
      <alignment horizontal="center"/>
    </xf>
    <xf numFmtId="2" fontId="56" fillId="0" borderId="44" xfId="0" applyNumberFormat="1" applyFont="1" applyBorder="1" applyAlignment="1">
      <alignment horizontal="center"/>
    </xf>
    <xf numFmtId="2" fontId="56" fillId="0" borderId="40" xfId="0" applyNumberFormat="1" applyFont="1" applyBorder="1" applyAlignment="1">
      <alignment horizontal="center"/>
    </xf>
    <xf numFmtId="0" fontId="57" fillId="0" borderId="13" xfId="0" applyFont="1" applyBorder="1" applyAlignment="1">
      <alignment/>
    </xf>
    <xf numFmtId="0" fontId="57" fillId="0" borderId="32" xfId="0" applyFont="1" applyBorder="1" applyAlignment="1">
      <alignment/>
    </xf>
    <xf numFmtId="2" fontId="2" fillId="0" borderId="49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/>
    </xf>
    <xf numFmtId="4" fontId="13" fillId="0" borderId="50" xfId="0" applyNumberFormat="1" applyFont="1" applyBorder="1" applyAlignment="1">
      <alignment/>
    </xf>
    <xf numFmtId="2" fontId="16" fillId="0" borderId="32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6" fillId="0" borderId="56" xfId="0" applyNumberFormat="1" applyFont="1" applyBorder="1" applyAlignment="1">
      <alignment vertical="center"/>
    </xf>
    <xf numFmtId="2" fontId="16" fillId="0" borderId="40" xfId="0" applyNumberFormat="1" applyFont="1" applyBorder="1" applyAlignment="1">
      <alignment horizontal="center" vertical="center"/>
    </xf>
    <xf numFmtId="2" fontId="15" fillId="0" borderId="28" xfId="0" applyNumberFormat="1" applyFont="1" applyBorder="1" applyAlignment="1">
      <alignment/>
    </xf>
    <xf numFmtId="2" fontId="17" fillId="0" borderId="28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16" fillId="0" borderId="32" xfId="0" applyNumberFormat="1" applyFont="1" applyBorder="1" applyAlignment="1">
      <alignment/>
    </xf>
    <xf numFmtId="0" fontId="1" fillId="0" borderId="29" xfId="0" applyFont="1" applyBorder="1" applyAlignment="1">
      <alignment/>
    </xf>
    <xf numFmtId="2" fontId="15" fillId="0" borderId="29" xfId="0" applyNumberFormat="1" applyFont="1" applyBorder="1" applyAlignment="1">
      <alignment/>
    </xf>
    <xf numFmtId="0" fontId="16" fillId="0" borderId="29" xfId="0" applyFont="1" applyBorder="1" applyAlignment="1">
      <alignment/>
    </xf>
    <xf numFmtId="2" fontId="16" fillId="0" borderId="16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10" fontId="18" fillId="0" borderId="47" xfId="0" applyNumberFormat="1" applyFont="1" applyBorder="1" applyAlignment="1">
      <alignment horizontal="center" vertical="center" wrapText="1"/>
    </xf>
    <xf numFmtId="10" fontId="18" fillId="0" borderId="30" xfId="0" applyNumberFormat="1" applyFont="1" applyBorder="1" applyAlignment="1">
      <alignment horizontal="center" vertical="center" wrapText="1"/>
    </xf>
    <xf numFmtId="10" fontId="18" fillId="0" borderId="48" xfId="0" applyNumberFormat="1" applyFont="1" applyBorder="1" applyAlignment="1">
      <alignment horizontal="center" vertical="center" wrapText="1"/>
    </xf>
    <xf numFmtId="10" fontId="18" fillId="0" borderId="31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188" fontId="2" fillId="0" borderId="23" xfId="0" applyNumberFormat="1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0" fillId="0" borderId="26" xfId="0" applyBorder="1" applyAlignment="1">
      <alignment wrapText="1"/>
    </xf>
    <xf numFmtId="2" fontId="2" fillId="0" borderId="23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vertical="center"/>
    </xf>
    <xf numFmtId="2" fontId="2" fillId="0" borderId="26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10" fillId="0" borderId="47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" fillId="0" borderId="57" xfId="0" applyFont="1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2" fillId="0" borderId="47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2" fontId="16" fillId="0" borderId="28" xfId="0" applyNumberFormat="1" applyFont="1" applyBorder="1" applyAlignment="1">
      <alignment horizontal="center" vertical="justify"/>
    </xf>
    <xf numFmtId="2" fontId="16" fillId="0" borderId="29" xfId="0" applyNumberFormat="1" applyFont="1" applyBorder="1" applyAlignment="1">
      <alignment horizontal="center" vertical="justify"/>
    </xf>
    <xf numFmtId="0" fontId="1" fillId="0" borderId="37" xfId="0" applyFont="1" applyBorder="1" applyAlignment="1">
      <alignment vertical="justify" wrapText="1"/>
    </xf>
    <xf numFmtId="0" fontId="0" fillId="0" borderId="0" xfId="0" applyBorder="1" applyAlignment="1">
      <alignment vertical="justify" wrapText="1"/>
    </xf>
    <xf numFmtId="0" fontId="1" fillId="0" borderId="59" xfId="0" applyFont="1" applyBorder="1" applyAlignment="1">
      <alignment horizontal="center" wrapText="1"/>
    </xf>
    <xf numFmtId="0" fontId="0" fillId="0" borderId="52" xfId="0" applyBorder="1" applyAlignment="1">
      <alignment/>
    </xf>
    <xf numFmtId="0" fontId="0" fillId="0" borderId="37" xfId="0" applyBorder="1" applyAlignment="1">
      <alignment/>
    </xf>
    <xf numFmtId="0" fontId="0" fillId="0" borderId="60" xfId="0" applyBorder="1" applyAlignment="1">
      <alignment/>
    </xf>
    <xf numFmtId="0" fontId="1" fillId="0" borderId="38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vertical="justify" wrapText="1"/>
    </xf>
    <xf numFmtId="0" fontId="0" fillId="0" borderId="0" xfId="0" applyAlignment="1">
      <alignment vertical="justify" wrapText="1"/>
    </xf>
    <xf numFmtId="0" fontId="0" fillId="0" borderId="38" xfId="0" applyBorder="1" applyAlignment="1">
      <alignment vertical="justify" wrapText="1"/>
    </xf>
    <xf numFmtId="0" fontId="3" fillId="0" borderId="1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0" fillId="0" borderId="47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 vertical="justify" wrapText="1"/>
    </xf>
    <xf numFmtId="0" fontId="2" fillId="0" borderId="54" xfId="0" applyFont="1" applyBorder="1" applyAlignment="1">
      <alignment horizontal="center" vertical="justify" wrapText="1"/>
    </xf>
    <xf numFmtId="2" fontId="16" fillId="0" borderId="28" xfId="0" applyNumberFormat="1" applyFont="1" applyBorder="1" applyAlignment="1">
      <alignment horizontal="center" vertical="justify" wrapText="1"/>
    </xf>
    <xf numFmtId="2" fontId="16" fillId="0" borderId="29" xfId="0" applyNumberFormat="1" applyFont="1" applyBorder="1" applyAlignment="1">
      <alignment horizontal="center" vertical="justify" wrapText="1"/>
    </xf>
    <xf numFmtId="0" fontId="0" fillId="0" borderId="1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1;&#1090;&#1080;&#1085;&#1075;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1;&#1090;&#1080;&#1085;&#1075;1%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7;&#1077;&#1088;&#1077;&#1076;&#1085;&#1103;%20&#1090;&#1072;&#1073;&#1083;&#1080;&#1094;&#1103;%20&#1087;&#1086;%20&#1084;&#1110;&#1089;&#1103;&#1094;&#1103;&#1084;\&#1074;&#1089;&#1110;%20&#1084;&#1110;&#1089;&#1103;&#1094;&#1110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1;&#1090;&#1080;&#1085;&#1075;%20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9;&#1110;%20&#1084;&#1110;&#1089;&#1103;&#1094;&#1110;%20&#1085;&#1086;&#1074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в 09"/>
      <sheetName val="2 кв 09 "/>
      <sheetName val="3 кв 09 "/>
      <sheetName val="Лист1"/>
      <sheetName val="Лист2"/>
      <sheetName val="4кв 09 )"/>
      <sheetName val="Рік 09"/>
      <sheetName val="Я.В. 08"/>
    </sheetNames>
    <sheetDataSet>
      <sheetData sheetId="2">
        <row r="24">
          <cell r="K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кв10 "/>
      <sheetName val="Лист1"/>
      <sheetName val="Лист1 (2)Вірно"/>
      <sheetName val="2 кв.2010"/>
      <sheetName val="2 кв.2010 разом Ан"/>
      <sheetName val="3 кв.2010 "/>
      <sheetName val="3 кв.2010  (2)"/>
    </sheetNames>
    <sheetDataSet>
      <sheetData sheetId="3">
        <row r="9">
          <cell r="L9">
            <v>0</v>
          </cell>
        </row>
        <row r="22">
          <cell r="L2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2011"/>
      <sheetName val="Лютий 2011"/>
      <sheetName val="Березень 2011"/>
      <sheetName val="1кв.2011"/>
      <sheetName val="квітень 2011"/>
      <sheetName val="травень 2011"/>
      <sheetName val="червень 2011"/>
      <sheetName val="2кв.2011"/>
      <sheetName val="липень11"/>
      <sheetName val="серпень 11"/>
      <sheetName val="вересень 11"/>
      <sheetName val="3кв.2011 "/>
      <sheetName val="жовтень 2011"/>
      <sheetName val="листопад 2011 "/>
      <sheetName val="грудень2011 "/>
      <sheetName val="4кв.2011"/>
      <sheetName val="Рік 2011"/>
    </sheetNames>
    <sheetDataSet>
      <sheetData sheetId="12">
        <row r="40">
          <cell r="I40">
            <v>3832.5274725274726</v>
          </cell>
        </row>
      </sheetData>
      <sheetData sheetId="13">
        <row r="40">
          <cell r="I40">
            <v>4121.176470588235</v>
          </cell>
        </row>
      </sheetData>
      <sheetData sheetId="14">
        <row r="40">
          <cell r="I40">
            <v>4476.9053117782905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 варіант для друку"/>
      <sheetName val="2 кв.2012"/>
      <sheetName val="3 кв.11"/>
      <sheetName val="4 кв.12"/>
      <sheetName val="Рік 2012"/>
      <sheetName val="Лист 2"/>
      <sheetName val="Лист3"/>
    </sheetNames>
    <sheetDataSet>
      <sheetData sheetId="5">
        <row r="22">
          <cell r="O22">
            <v>3641.2783171521037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2013"/>
      <sheetName val="Лютий 2013"/>
      <sheetName val="березень 2013 "/>
      <sheetName val="1 кв 2013"/>
      <sheetName val="Квітень 2013"/>
      <sheetName val="травень 2013"/>
      <sheetName val="червень 2013 "/>
      <sheetName val="2 кв 2013 "/>
      <sheetName val="липень 2013 "/>
      <sheetName val="серпень 2013"/>
      <sheetName val="вересень 2013 "/>
      <sheetName val="3 кв 2013  "/>
      <sheetName val="жовтень 2013 "/>
      <sheetName val="листопад 2013 "/>
      <sheetName val="грудень 2013  "/>
      <sheetName val="4 кв 2013"/>
      <sheetName val="рік2013 "/>
    </sheetNames>
    <sheetDataSet>
      <sheetData sheetId="12">
        <row r="11">
          <cell r="H11">
            <v>1663.3333333333333</v>
          </cell>
          <cell r="I11">
            <v>2097</v>
          </cell>
        </row>
        <row r="12">
          <cell r="H12">
            <v>2685.0691619202603</v>
          </cell>
          <cell r="I12">
            <v>2804.2798353909466</v>
          </cell>
        </row>
        <row r="13">
          <cell r="H13">
            <v>2157.262804366079</v>
          </cell>
          <cell r="I13">
            <v>2340.9813721035894</v>
          </cell>
        </row>
        <row r="14">
          <cell r="H14">
            <v>2843.7000000000003</v>
          </cell>
          <cell r="I14">
            <v>2094.736842105263</v>
          </cell>
        </row>
        <row r="15">
          <cell r="H15">
            <v>1713.207547169811</v>
          </cell>
          <cell r="I15">
            <v>2454.0540540540537</v>
          </cell>
        </row>
        <row r="16">
          <cell r="H16">
            <v>4003.90090020774</v>
          </cell>
          <cell r="I16">
            <v>3941.093768110343</v>
          </cell>
        </row>
        <row r="20">
          <cell r="H20">
            <v>3897.439353099731</v>
          </cell>
          <cell r="I20">
            <v>4238.00578034682</v>
          </cell>
        </row>
        <row r="21">
          <cell r="H21">
            <v>2255.9523809523807</v>
          </cell>
          <cell r="I21">
            <v>2438.2716049382716</v>
          </cell>
        </row>
        <row r="22">
          <cell r="H22">
            <v>2656.651376146789</v>
          </cell>
          <cell r="I22">
            <v>2915.308641975309</v>
          </cell>
        </row>
        <row r="23">
          <cell r="H23">
            <v>2563.7075079481538</v>
          </cell>
        </row>
        <row r="27">
          <cell r="H27">
            <v>4431.997444633731</v>
          </cell>
          <cell r="I27">
            <v>4311.0004221190375</v>
          </cell>
        </row>
        <row r="28">
          <cell r="H28">
            <v>3559.8111227701993</v>
          </cell>
          <cell r="I28">
            <v>3501.031991744066</v>
          </cell>
        </row>
        <row r="29">
          <cell r="H29">
            <v>3639.4938198940554</v>
          </cell>
          <cell r="I29">
            <v>4012.240932642487</v>
          </cell>
        </row>
        <row r="30">
          <cell r="H30">
            <v>3668.3453237410067</v>
          </cell>
          <cell r="I30">
            <v>3653.846153846154</v>
          </cell>
        </row>
        <row r="32">
          <cell r="H32">
            <v>5521.288037775446</v>
          </cell>
          <cell r="I32">
            <v>5509.958344181203</v>
          </cell>
        </row>
        <row r="33">
          <cell r="H33">
            <v>4257.405633263078</v>
          </cell>
          <cell r="I33">
            <v>4536.423029808085</v>
          </cell>
        </row>
        <row r="34">
          <cell r="H34">
            <v>4379.146387120929</v>
          </cell>
          <cell r="I34">
            <v>4723.723723723723</v>
          </cell>
        </row>
        <row r="35">
          <cell r="H35">
            <v>5014.84375</v>
          </cell>
          <cell r="I35">
            <v>5172.441579371474</v>
          </cell>
        </row>
        <row r="36">
          <cell r="H36">
            <v>4453.876739562625</v>
          </cell>
          <cell r="I36">
            <v>5097.452229299363</v>
          </cell>
        </row>
        <row r="37">
          <cell r="H37">
            <v>2399.6539792387543</v>
          </cell>
          <cell r="I37">
            <v>2514.55938697318</v>
          </cell>
        </row>
        <row r="40">
          <cell r="H40">
            <v>2764.102564102564</v>
          </cell>
          <cell r="I40">
            <v>2910.227272727273</v>
          </cell>
        </row>
        <row r="41">
          <cell r="H41">
            <v>1563.5220125786163</v>
          </cell>
          <cell r="I41">
            <v>1788.4892086330935</v>
          </cell>
        </row>
        <row r="42">
          <cell r="H42">
            <v>2100</v>
          </cell>
          <cell r="I42">
            <v>2215.862068965517</v>
          </cell>
        </row>
        <row r="43">
          <cell r="H43">
            <v>1993.2773109243697</v>
          </cell>
          <cell r="I43">
            <v>2069.166666666667</v>
          </cell>
        </row>
        <row r="44">
          <cell r="H44">
            <v>2340.16393442623</v>
          </cell>
          <cell r="I44">
            <v>2558.064516129032</v>
          </cell>
        </row>
        <row r="45">
          <cell r="H45">
            <v>6741.176470588235</v>
          </cell>
          <cell r="I45">
            <v>6741.176470588235</v>
          </cell>
        </row>
        <row r="50">
          <cell r="H50">
            <v>1561.5384615384614</v>
          </cell>
          <cell r="I50">
            <v>2082</v>
          </cell>
        </row>
        <row r="51">
          <cell r="H51">
            <v>3741.353383458647</v>
          </cell>
          <cell r="I51">
            <v>4118.69918699187</v>
          </cell>
        </row>
        <row r="52">
          <cell r="H52">
            <v>4553.485464207565</v>
          </cell>
          <cell r="I52">
            <v>4858.915502328676</v>
          </cell>
        </row>
        <row r="54">
          <cell r="H54">
            <v>2610.9375</v>
          </cell>
          <cell r="I54">
            <v>2580.327868852459</v>
          </cell>
        </row>
        <row r="55">
          <cell r="H55">
            <v>2241.988950276243</v>
          </cell>
          <cell r="I55">
            <v>2478.048780487805</v>
          </cell>
        </row>
        <row r="56">
          <cell r="H56">
            <v>5505.285412262157</v>
          </cell>
          <cell r="I56">
            <v>5191.8867924528295</v>
          </cell>
        </row>
        <row r="57">
          <cell r="H57">
            <v>6383.946078431372</v>
          </cell>
          <cell r="I57">
            <v>6604.182041820418</v>
          </cell>
        </row>
        <row r="58">
          <cell r="H58">
            <v>3076.0233918128656</v>
          </cell>
          <cell r="I58">
            <v>4176.682692307692</v>
          </cell>
        </row>
        <row r="59">
          <cell r="H59">
            <v>4792.727272727273</v>
          </cell>
          <cell r="I59">
            <v>5403.333333333333</v>
          </cell>
        </row>
        <row r="60">
          <cell r="H60">
            <v>2962.5</v>
          </cell>
          <cell r="I60">
            <v>2785.714285714286</v>
          </cell>
        </row>
        <row r="62">
          <cell r="H62">
            <v>4048.4746019711906</v>
          </cell>
          <cell r="I62">
            <v>4140.760579548274</v>
          </cell>
        </row>
        <row r="70">
          <cell r="F70">
            <v>4849.048813630189</v>
          </cell>
        </row>
      </sheetData>
      <sheetData sheetId="13">
        <row r="11">
          <cell r="H11">
            <v>1663.3333333333333</v>
          </cell>
          <cell r="I11">
            <v>2097</v>
          </cell>
        </row>
        <row r="12">
          <cell r="H12">
            <v>2983.515151515151</v>
          </cell>
          <cell r="I12">
            <v>3127.6866283839217</v>
          </cell>
        </row>
        <row r="13">
          <cell r="H13">
            <v>2128.50487081745</v>
          </cell>
          <cell r="I13">
            <v>2359.887535145267</v>
          </cell>
        </row>
        <row r="14">
          <cell r="H14">
            <v>2843.7000000000003</v>
          </cell>
          <cell r="I14">
            <v>2094.736842105263</v>
          </cell>
        </row>
        <row r="15">
          <cell r="H15">
            <v>1530.188679245283</v>
          </cell>
          <cell r="I15">
            <v>2457.5757575757575</v>
          </cell>
        </row>
        <row r="16">
          <cell r="H16">
            <v>4006.902123730378</v>
          </cell>
          <cell r="I16">
            <v>3960.411466986053</v>
          </cell>
        </row>
        <row r="20">
          <cell r="H20">
            <v>5038.503401360545</v>
          </cell>
          <cell r="I20">
            <v>5393.208092485549</v>
          </cell>
        </row>
        <row r="21">
          <cell r="H21">
            <v>2166.6666666666665</v>
          </cell>
          <cell r="I21">
            <v>2260.9756097560976</v>
          </cell>
        </row>
        <row r="22">
          <cell r="H22">
            <v>2634.6420323325633</v>
          </cell>
          <cell r="I22">
            <v>2868.811881188119</v>
          </cell>
        </row>
        <row r="23">
          <cell r="H23">
            <v>2452.1234567901233</v>
          </cell>
          <cell r="I23">
            <v>2760.114503816794</v>
          </cell>
        </row>
        <row r="27">
          <cell r="I27">
            <v>4016.998728274693</v>
          </cell>
        </row>
        <row r="28">
          <cell r="H28">
            <v>3508.227848101266</v>
          </cell>
          <cell r="I28">
            <v>3453.582554517134</v>
          </cell>
        </row>
        <row r="29">
          <cell r="H29">
            <v>3960.3156049094096</v>
          </cell>
          <cell r="I29">
            <v>4341.165172855313</v>
          </cell>
        </row>
        <row r="30">
          <cell r="H30">
            <v>3934.5195729537363</v>
          </cell>
          <cell r="I30">
            <v>3949.8226950354606</v>
          </cell>
        </row>
        <row r="32">
          <cell r="H32">
            <v>5539.558441558442</v>
          </cell>
          <cell r="I32">
            <v>5535.722573159726</v>
          </cell>
        </row>
        <row r="33">
          <cell r="H33">
            <v>4207.126168224299</v>
          </cell>
          <cell r="I33">
            <v>4457.054455445545</v>
          </cell>
        </row>
        <row r="34">
          <cell r="H34">
            <v>4280.436418359669</v>
          </cell>
          <cell r="I34">
            <v>4606.978498679743</v>
          </cell>
        </row>
        <row r="35">
          <cell r="H35">
            <v>5099</v>
          </cell>
          <cell r="I35">
            <v>5233.644859813084</v>
          </cell>
        </row>
        <row r="36">
          <cell r="H36">
            <v>3961.4624505928855</v>
          </cell>
          <cell r="I36">
            <v>5224.878048780488</v>
          </cell>
        </row>
        <row r="37">
          <cell r="H37">
            <v>2619.5876288659792</v>
          </cell>
          <cell r="I37">
            <v>2632.6007326007325</v>
          </cell>
        </row>
        <row r="40">
          <cell r="H40">
            <v>3010.3896103896104</v>
          </cell>
          <cell r="I40">
            <v>3033.7078651685392</v>
          </cell>
        </row>
        <row r="41">
          <cell r="H41">
            <v>1482.9113924050635</v>
          </cell>
          <cell r="I41">
            <v>1722.794117647059</v>
          </cell>
        </row>
        <row r="42">
          <cell r="H42">
            <v>2239.4736842105262</v>
          </cell>
          <cell r="I42">
            <v>2431.428571428571</v>
          </cell>
        </row>
        <row r="43">
          <cell r="H43">
            <v>2109.677419354839</v>
          </cell>
          <cell r="I43">
            <v>2161.904761904762</v>
          </cell>
        </row>
        <row r="44">
          <cell r="H44">
            <v>2459.523809523809</v>
          </cell>
          <cell r="I44">
            <v>2560.5839416058393</v>
          </cell>
        </row>
        <row r="45">
          <cell r="H45">
            <v>7159.352517985611</v>
          </cell>
          <cell r="I45">
            <v>7159.352517985611</v>
          </cell>
        </row>
        <row r="50">
          <cell r="H50">
            <v>1645.945945945946</v>
          </cell>
          <cell r="I50">
            <v>2082</v>
          </cell>
        </row>
        <row r="51">
          <cell r="H51">
            <v>3200</v>
          </cell>
          <cell r="I51">
            <v>3853.125</v>
          </cell>
        </row>
        <row r="52">
          <cell r="H52">
            <v>4210.274188465175</v>
          </cell>
          <cell r="I52">
            <v>4498.053037932192</v>
          </cell>
        </row>
        <row r="54">
          <cell r="H54">
            <v>2611.1111111111113</v>
          </cell>
          <cell r="I54">
            <v>2365.625</v>
          </cell>
        </row>
        <row r="55">
          <cell r="H55">
            <v>1977.0114942528735</v>
          </cell>
          <cell r="I55">
            <v>2510.1449275362315</v>
          </cell>
        </row>
        <row r="56">
          <cell r="H56">
            <v>5618.9473684210525</v>
          </cell>
          <cell r="I56">
            <v>5305.61797752809</v>
          </cell>
        </row>
        <row r="57">
          <cell r="H57">
            <v>5812.332112332112</v>
          </cell>
          <cell r="I57">
            <v>5990.306748466258</v>
          </cell>
        </row>
        <row r="58">
          <cell r="H58">
            <v>2907.7534791252483</v>
          </cell>
          <cell r="I58">
            <v>4217.829457364341</v>
          </cell>
        </row>
        <row r="59">
          <cell r="H59">
            <v>4357.142857142857</v>
          </cell>
          <cell r="I59">
            <v>5100.000000000001</v>
          </cell>
        </row>
        <row r="60">
          <cell r="H60">
            <v>4586.956521739131</v>
          </cell>
          <cell r="I60">
            <v>4173.076923076924</v>
          </cell>
        </row>
        <row r="62">
          <cell r="H62">
            <v>4034.347654530831</v>
          </cell>
          <cell r="I62">
            <v>4150.990111344701</v>
          </cell>
        </row>
        <row r="70">
          <cell r="F70">
            <v>4804.73181177208</v>
          </cell>
        </row>
      </sheetData>
      <sheetData sheetId="14">
        <row r="11">
          <cell r="H11">
            <v>2275.838926174497</v>
          </cell>
          <cell r="I11">
            <v>3564.9484536082477</v>
          </cell>
        </row>
        <row r="12">
          <cell r="H12">
            <v>3041.0420841683363</v>
          </cell>
        </row>
        <row r="13">
          <cell r="H13">
            <v>2156.5745393634843</v>
          </cell>
        </row>
        <row r="14">
          <cell r="I14">
            <v>2094.736842105263</v>
          </cell>
        </row>
        <row r="15">
          <cell r="H15">
            <v>1306.1538461538462</v>
          </cell>
          <cell r="I15">
            <v>2572.727272727273</v>
          </cell>
        </row>
        <row r="16">
          <cell r="H16">
            <v>4023.8258260568527</v>
          </cell>
          <cell r="I16">
            <v>3971.695190264632</v>
          </cell>
        </row>
        <row r="20">
          <cell r="H20">
            <v>9526.40218878249</v>
          </cell>
          <cell r="I20">
            <v>10166.56976744186</v>
          </cell>
        </row>
        <row r="21">
          <cell r="H21">
            <v>2330.120481927711</v>
          </cell>
          <cell r="I21">
            <v>2387.8048780487807</v>
          </cell>
        </row>
        <row r="22">
          <cell r="H22">
            <v>2896.9837587006955</v>
          </cell>
          <cell r="I22">
            <v>3334.1207349081365</v>
          </cell>
        </row>
        <row r="23">
          <cell r="H23">
            <v>2356.457656757432</v>
          </cell>
          <cell r="I23">
            <v>2798.9991168678243</v>
          </cell>
        </row>
        <row r="27">
          <cell r="H27">
            <v>5446.9858914065835</v>
          </cell>
          <cell r="I27">
            <v>5316.989066442388</v>
          </cell>
        </row>
        <row r="28">
          <cell r="H28">
            <v>3772.668810289389</v>
          </cell>
          <cell r="I28">
            <v>3621.2962962962965</v>
          </cell>
        </row>
        <row r="29">
          <cell r="H29">
            <v>3780.5865102639295</v>
          </cell>
          <cell r="I29">
            <v>4195.860284605433</v>
          </cell>
        </row>
        <row r="30">
          <cell r="H30">
            <v>3802.5782688766117</v>
          </cell>
          <cell r="I30">
            <v>4625.999999999999</v>
          </cell>
        </row>
        <row r="32">
          <cell r="H32">
            <v>7398.557944415312</v>
          </cell>
          <cell r="I32">
            <v>7377.792241603749</v>
          </cell>
        </row>
        <row r="33">
          <cell r="H33">
            <v>5862.694099378881</v>
          </cell>
          <cell r="I33">
            <v>6175.546922919648</v>
          </cell>
        </row>
        <row r="34">
          <cell r="H34">
            <v>6032.681459195186</v>
          </cell>
          <cell r="I34">
            <v>6582.650695517775</v>
          </cell>
        </row>
        <row r="35">
          <cell r="H35">
            <v>5347.826086956521</v>
          </cell>
          <cell r="I35">
            <v>5099</v>
          </cell>
        </row>
        <row r="36">
          <cell r="H36">
            <v>4771.683168316831</v>
          </cell>
          <cell r="I36">
            <v>6528.45744680851</v>
          </cell>
        </row>
        <row r="37">
          <cell r="H37">
            <v>2652.249134948097</v>
          </cell>
          <cell r="I37">
            <v>2733.962264150943</v>
          </cell>
        </row>
        <row r="40">
          <cell r="H40">
            <v>3140.2597402597407</v>
          </cell>
          <cell r="I40">
            <v>3095.5555555555557</v>
          </cell>
        </row>
        <row r="41">
          <cell r="H41">
            <v>1324.0259740259742</v>
          </cell>
          <cell r="I41">
            <v>1788.5964912280704</v>
          </cell>
        </row>
        <row r="42">
          <cell r="H42">
            <v>2581.168831168831</v>
          </cell>
          <cell r="I42">
            <v>2819.148936170213</v>
          </cell>
        </row>
        <row r="43">
          <cell r="H43">
            <v>2360.8</v>
          </cell>
          <cell r="I43">
            <v>2370.7692307692305</v>
          </cell>
        </row>
        <row r="44">
          <cell r="H44">
            <v>2407.6335877862593</v>
          </cell>
          <cell r="I44">
            <v>2565.693430656934</v>
          </cell>
        </row>
        <row r="45">
          <cell r="H45">
            <v>7307.09219858156</v>
          </cell>
          <cell r="I45">
            <v>7307.09219858156</v>
          </cell>
        </row>
        <row r="50">
          <cell r="H50">
            <v>1740</v>
          </cell>
          <cell r="I50">
            <v>2082</v>
          </cell>
        </row>
        <row r="51">
          <cell r="H51">
            <v>3048.9208633093526</v>
          </cell>
          <cell r="I51">
            <v>3508.1300813008133</v>
          </cell>
        </row>
        <row r="52">
          <cell r="H52">
            <v>5583.849557522123</v>
          </cell>
          <cell r="I52">
            <v>6025.66371681416</v>
          </cell>
        </row>
        <row r="54">
          <cell r="H54">
            <v>2571.875</v>
          </cell>
          <cell r="I54">
            <v>2389.0625</v>
          </cell>
        </row>
        <row r="55">
          <cell r="H55">
            <v>1850.5882352941178</v>
          </cell>
          <cell r="I55">
            <v>2581.451612903226</v>
          </cell>
        </row>
        <row r="56">
          <cell r="H56">
            <v>6193.868921775898</v>
          </cell>
          <cell r="I56">
            <v>5935.057471264367</v>
          </cell>
        </row>
        <row r="57">
          <cell r="H57">
            <v>7933.98533007335</v>
          </cell>
          <cell r="I57">
            <v>8252.190237797247</v>
          </cell>
        </row>
        <row r="58">
          <cell r="H58">
            <v>3797.983870967742</v>
          </cell>
          <cell r="I58">
            <v>4171.3426853707415</v>
          </cell>
        </row>
        <row r="59">
          <cell r="H59">
            <v>4749.090909090909</v>
          </cell>
          <cell r="I59">
            <v>5332.203389830509</v>
          </cell>
        </row>
        <row r="60">
          <cell r="H60">
            <v>3891.2</v>
          </cell>
          <cell r="I60">
            <v>3656.8</v>
          </cell>
        </row>
        <row r="62">
          <cell r="H62">
            <v>4664.266612026834</v>
          </cell>
          <cell r="I62">
            <v>4825.199805526803</v>
          </cell>
        </row>
        <row r="70">
          <cell r="F70">
            <v>6391.978806001468</v>
          </cell>
        </row>
      </sheetData>
      <sheetData sheetId="15">
        <row r="9">
          <cell r="S9">
            <v>2120.289855072464</v>
          </cell>
        </row>
        <row r="10">
          <cell r="S10">
            <v>2904.0791599353797</v>
          </cell>
        </row>
        <row r="11">
          <cell r="S11">
            <v>2147.510868040948</v>
          </cell>
        </row>
        <row r="12">
          <cell r="S12">
            <v>2843.7000000000003</v>
          </cell>
        </row>
        <row r="13">
          <cell r="S13">
            <v>1501.7543859649118</v>
          </cell>
        </row>
        <row r="14">
          <cell r="S14">
            <v>4011.5949834577204</v>
          </cell>
        </row>
        <row r="18">
          <cell r="S18">
            <v>6140.851449275362</v>
          </cell>
        </row>
        <row r="19">
          <cell r="S19">
            <v>2241.6666666666665</v>
          </cell>
        </row>
        <row r="20">
          <cell r="S20">
            <v>2731.100846805235</v>
          </cell>
        </row>
        <row r="21">
          <cell r="S21">
            <v>2458.36422041018</v>
          </cell>
        </row>
        <row r="25">
          <cell r="S25">
            <v>4637.185406869033</v>
          </cell>
        </row>
        <row r="26">
          <cell r="S26">
            <v>3611.358024691358</v>
          </cell>
        </row>
        <row r="27">
          <cell r="S27">
            <v>3793.8416422287387</v>
          </cell>
        </row>
        <row r="28">
          <cell r="S28">
            <v>3799.9999999999995</v>
          </cell>
        </row>
        <row r="30">
          <cell r="S30">
            <v>6151.0521500457435</v>
          </cell>
        </row>
        <row r="31">
          <cell r="S31">
            <v>4774.089121042109</v>
          </cell>
        </row>
        <row r="32">
          <cell r="S32">
            <v>4896.107147327576</v>
          </cell>
        </row>
        <row r="33">
          <cell r="S33">
            <v>5154.954954954955</v>
          </cell>
        </row>
        <row r="34">
          <cell r="S34">
            <v>4392.409240924093</v>
          </cell>
        </row>
        <row r="35">
          <cell r="S35">
            <v>2554.3678160919544</v>
          </cell>
        </row>
        <row r="38">
          <cell r="S38">
            <v>2983.5497835497836</v>
          </cell>
        </row>
        <row r="39">
          <cell r="S39">
            <v>1458.1740976645435</v>
          </cell>
        </row>
        <row r="40">
          <cell r="S40">
            <v>2307.625272331155</v>
          </cell>
        </row>
        <row r="41">
          <cell r="S41">
            <v>2151.490514905149</v>
          </cell>
        </row>
        <row r="42">
          <cell r="S42">
            <v>2409.523809523809</v>
          </cell>
        </row>
        <row r="43">
          <cell r="S43">
            <v>7081.227436823105</v>
          </cell>
        </row>
        <row r="49">
          <cell r="S49">
            <v>1645.9459459459458</v>
          </cell>
        </row>
        <row r="50">
          <cell r="S50">
            <v>3329.047619047619</v>
          </cell>
        </row>
        <row r="51">
          <cell r="S51">
            <v>4780.654293803083</v>
          </cell>
        </row>
        <row r="54">
          <cell r="S54">
            <v>2027.4285714285716</v>
          </cell>
        </row>
        <row r="55">
          <cell r="S55">
            <v>5768.424753867792</v>
          </cell>
        </row>
        <row r="56">
          <cell r="S56">
            <v>6707.253463732681</v>
          </cell>
        </row>
        <row r="57">
          <cell r="S57">
            <v>3256.878306878307</v>
          </cell>
        </row>
        <row r="58">
          <cell r="S58">
            <v>4659.393939393939</v>
          </cell>
        </row>
        <row r="59">
          <cell r="S59">
            <v>3695.555555555556</v>
          </cell>
        </row>
        <row r="61">
          <cell r="S61">
            <v>4248.9356192788155</v>
          </cell>
        </row>
        <row r="70">
          <cell r="K70">
            <v>5344.837927847814</v>
          </cell>
        </row>
      </sheetData>
      <sheetData sheetId="16">
        <row r="9">
          <cell r="P9">
            <v>0</v>
          </cell>
          <cell r="R9">
            <v>1882.3643410852717</v>
          </cell>
        </row>
        <row r="10">
          <cell r="R10">
            <v>2771.0808220988633</v>
          </cell>
        </row>
        <row r="11">
          <cell r="R11">
            <v>2059.9908818548915</v>
          </cell>
        </row>
        <row r="12">
          <cell r="R12">
            <v>1936.0353535353536</v>
          </cell>
        </row>
        <row r="13">
          <cell r="P13">
            <v>4870.175438596491</v>
          </cell>
          <cell r="R13">
            <v>1448.8304093567253</v>
          </cell>
        </row>
        <row r="14">
          <cell r="R14">
            <v>3974.1752540846514</v>
          </cell>
        </row>
        <row r="18">
          <cell r="R18">
            <v>4303.585926928281</v>
          </cell>
        </row>
        <row r="19">
          <cell r="R19">
            <v>2003.875968992248</v>
          </cell>
        </row>
        <row r="20">
          <cell r="R20">
            <v>2482.8859060402688</v>
          </cell>
        </row>
        <row r="21">
          <cell r="P21">
            <v>6274.067877629063</v>
          </cell>
          <cell r="R21">
            <v>2496.518483110261</v>
          </cell>
        </row>
        <row r="25">
          <cell r="R25">
            <v>4345.483974358975</v>
          </cell>
        </row>
        <row r="26">
          <cell r="R26">
            <v>3494.0304898937993</v>
          </cell>
        </row>
        <row r="27">
          <cell r="R27">
            <v>3421.404549950544</v>
          </cell>
        </row>
        <row r="28">
          <cell r="R28">
            <v>2851.5615615615616</v>
          </cell>
        </row>
        <row r="30">
          <cell r="R30">
            <v>5679.78041114509</v>
          </cell>
        </row>
        <row r="31">
          <cell r="R31">
            <v>4434.168572154472</v>
          </cell>
        </row>
        <row r="32">
          <cell r="R32">
            <v>4296.252023409289</v>
          </cell>
        </row>
        <row r="33">
          <cell r="R33">
            <v>5017.357940131912</v>
          </cell>
        </row>
        <row r="34">
          <cell r="R34">
            <v>4004.8941798941796</v>
          </cell>
        </row>
        <row r="35">
          <cell r="R35">
            <v>2362.7347417840374</v>
          </cell>
        </row>
        <row r="38">
          <cell r="R38">
            <v>2616.5584415584412</v>
          </cell>
        </row>
        <row r="39">
          <cell r="R39">
            <v>1608.1761006289312</v>
          </cell>
        </row>
        <row r="40">
          <cell r="R40">
            <v>2202.7590090090093</v>
          </cell>
        </row>
        <row r="41">
          <cell r="R41">
            <v>1861.5079365079368</v>
          </cell>
        </row>
        <row r="42">
          <cell r="R42">
            <v>1675.3906249999998</v>
          </cell>
        </row>
        <row r="43">
          <cell r="R43">
            <v>7277.885862516214</v>
          </cell>
        </row>
        <row r="49">
          <cell r="P49">
            <v>7549.761904761904</v>
          </cell>
          <cell r="R49">
            <v>1551.785714285714</v>
          </cell>
        </row>
        <row r="50">
          <cell r="P50">
            <v>18967.105263157893</v>
          </cell>
          <cell r="R50">
            <v>3393.4210526315787</v>
          </cell>
        </row>
        <row r="51">
          <cell r="R51">
            <v>4891.011868221814</v>
          </cell>
        </row>
        <row r="53">
          <cell r="P53">
            <v>5404.615384615385</v>
          </cell>
          <cell r="R53">
            <v>2386.538461538462</v>
          </cell>
        </row>
        <row r="54">
          <cell r="R54">
            <v>2448.7704918032787</v>
          </cell>
        </row>
        <row r="55">
          <cell r="R55">
            <v>5033.567821067822</v>
          </cell>
        </row>
        <row r="56">
          <cell r="R56">
            <v>5355.383022774327</v>
          </cell>
        </row>
        <row r="57">
          <cell r="R57">
            <v>4599.00641025641</v>
          </cell>
        </row>
        <row r="58">
          <cell r="R58">
            <v>4520.238095238095</v>
          </cell>
        </row>
        <row r="59">
          <cell r="R59">
            <v>3783.0882352941176</v>
          </cell>
        </row>
        <row r="61">
          <cell r="P61">
            <v>451.8030250687174</v>
          </cell>
          <cell r="R61">
            <v>4051.36904136063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view="pageBreakPreview" zoomScale="75" zoomScaleSheetLayoutView="75" zoomScalePageLayoutView="0" workbookViewId="0" topLeftCell="A17">
      <pane xSplit="8415" topLeftCell="P1" activePane="topLeft" state="split"/>
      <selection pane="topLeft" activeCell="G160" sqref="G160"/>
      <selection pane="topRight" activeCell="AE155" sqref="AE155"/>
    </sheetView>
  </sheetViews>
  <sheetFormatPr defaultColWidth="8.8515625" defaultRowHeight="12.75"/>
  <cols>
    <col min="1" max="1" width="3.28125" style="1" customWidth="1"/>
    <col min="2" max="2" width="27.28125" style="1" customWidth="1"/>
    <col min="3" max="3" width="10.421875" style="1" customWidth="1"/>
    <col min="4" max="4" width="10.140625" style="1" customWidth="1"/>
    <col min="5" max="7" width="9.421875" style="1" customWidth="1"/>
    <col min="8" max="8" width="15.00390625" style="1" customWidth="1"/>
    <col min="9" max="16384" width="8.8515625" style="1" customWidth="1"/>
  </cols>
  <sheetData>
    <row r="1" spans="1:9" ht="18">
      <c r="A1" s="60"/>
      <c r="B1" s="60"/>
      <c r="C1" s="202" t="s">
        <v>84</v>
      </c>
      <c r="D1" s="203"/>
      <c r="E1" s="203"/>
      <c r="F1" s="203"/>
      <c r="G1" s="203"/>
      <c r="H1" s="203"/>
      <c r="I1" s="60"/>
    </row>
    <row r="2" spans="1:9" ht="18">
      <c r="A2" s="60"/>
      <c r="B2" s="60"/>
      <c r="C2" s="203"/>
      <c r="D2" s="203"/>
      <c r="E2" s="203"/>
      <c r="F2" s="203"/>
      <c r="G2" s="203"/>
      <c r="H2" s="203"/>
      <c r="I2" s="60"/>
    </row>
    <row r="3" spans="1:9" ht="15.75" customHeight="1">
      <c r="A3" s="60"/>
      <c r="B3" s="60"/>
      <c r="C3" s="60"/>
      <c r="D3" s="60"/>
      <c r="E3" s="60"/>
      <c r="F3" s="60"/>
      <c r="G3" s="60"/>
      <c r="H3" s="60"/>
      <c r="I3" s="60"/>
    </row>
    <row r="4" spans="1:9" ht="0.75" customHeight="1" hidden="1">
      <c r="A4" s="60"/>
      <c r="B4" s="60"/>
      <c r="C4" s="60"/>
      <c r="D4" s="60"/>
      <c r="E4" s="60"/>
      <c r="F4" s="60"/>
      <c r="G4" s="60"/>
      <c r="H4" s="60"/>
      <c r="I4" s="60"/>
    </row>
    <row r="5" spans="1:9" ht="18">
      <c r="A5" s="60"/>
      <c r="B5" s="60"/>
      <c r="C5" s="60"/>
      <c r="D5" s="60"/>
      <c r="E5" s="60"/>
      <c r="F5" s="60"/>
      <c r="G5" s="60"/>
      <c r="H5" s="60"/>
      <c r="I5" s="60"/>
    </row>
    <row r="6" spans="1:9" ht="27.75" customHeight="1">
      <c r="A6" s="60"/>
      <c r="B6" s="60"/>
      <c r="C6" s="60"/>
      <c r="D6" s="60"/>
      <c r="E6" s="60"/>
      <c r="F6" s="60"/>
      <c r="G6" s="60"/>
      <c r="H6" s="60"/>
      <c r="I6" s="60"/>
    </row>
    <row r="7" spans="1:9" ht="17.25" customHeight="1">
      <c r="A7" s="60"/>
      <c r="B7" s="60"/>
      <c r="C7" s="60"/>
      <c r="D7" s="60"/>
      <c r="E7" s="60"/>
      <c r="F7" s="60"/>
      <c r="G7" s="60"/>
      <c r="H7" s="60"/>
      <c r="I7" s="60"/>
    </row>
    <row r="8" spans="1:9" ht="18">
      <c r="A8" s="60"/>
      <c r="B8" s="60"/>
      <c r="C8" s="60"/>
      <c r="D8" s="60"/>
      <c r="E8" s="60"/>
      <c r="F8" s="60"/>
      <c r="G8" s="60"/>
      <c r="H8" s="60"/>
      <c r="I8" s="60"/>
    </row>
    <row r="9" spans="1:9" ht="13.5" customHeight="1">
      <c r="A9" s="60"/>
      <c r="B9" s="60"/>
      <c r="C9" s="60"/>
      <c r="D9" s="60"/>
      <c r="E9" s="60"/>
      <c r="F9" s="60"/>
      <c r="G9" s="60"/>
      <c r="H9" s="60"/>
      <c r="I9" s="60"/>
    </row>
    <row r="10" spans="1:9" ht="21.75" customHeight="1">
      <c r="A10" s="60"/>
      <c r="B10" s="60"/>
      <c r="C10" s="60"/>
      <c r="D10" s="121"/>
      <c r="E10" s="204" t="s">
        <v>83</v>
      </c>
      <c r="F10" s="203"/>
      <c r="G10" s="203"/>
      <c r="H10" s="203"/>
      <c r="I10" s="203"/>
    </row>
    <row r="11" spans="1:9" ht="21" customHeight="1">
      <c r="A11" s="60"/>
      <c r="B11" s="60"/>
      <c r="C11" s="60"/>
      <c r="D11" s="60"/>
      <c r="E11" s="203"/>
      <c r="F11" s="203"/>
      <c r="G11" s="203"/>
      <c r="H11" s="203"/>
      <c r="I11" s="203"/>
    </row>
    <row r="12" spans="1:9" ht="14.25" customHeight="1" hidden="1">
      <c r="A12" s="60"/>
      <c r="B12" s="60"/>
      <c r="C12" s="60"/>
      <c r="D12" s="60"/>
      <c r="E12" s="60"/>
      <c r="F12" s="60"/>
      <c r="G12" s="60"/>
      <c r="H12" s="60"/>
      <c r="I12" s="60"/>
    </row>
    <row r="13" spans="1:9" ht="12" customHeight="1">
      <c r="A13" s="60"/>
      <c r="B13" s="60"/>
      <c r="C13" s="60"/>
      <c r="D13" s="60"/>
      <c r="E13" s="60"/>
      <c r="F13" s="60"/>
      <c r="G13" s="60"/>
      <c r="H13" s="60"/>
      <c r="I13" s="60"/>
    </row>
    <row r="14" spans="1:9" ht="18">
      <c r="A14" s="60"/>
      <c r="B14" s="60"/>
      <c r="C14" s="60"/>
      <c r="D14" s="60"/>
      <c r="E14" s="60"/>
      <c r="F14" s="60"/>
      <c r="G14" s="60"/>
      <c r="H14" s="60"/>
      <c r="I14" s="60"/>
    </row>
    <row r="15" spans="1:9" ht="18">
      <c r="A15" s="60"/>
      <c r="B15" s="60"/>
      <c r="C15" s="60"/>
      <c r="D15" s="60"/>
      <c r="E15" s="60"/>
      <c r="F15" s="60"/>
      <c r="G15" s="60"/>
      <c r="H15" s="60"/>
      <c r="I15" s="60"/>
    </row>
    <row r="16" spans="1:9" ht="18">
      <c r="A16" s="60"/>
      <c r="B16" s="60"/>
      <c r="C16" s="60"/>
      <c r="D16" s="60"/>
      <c r="E16" s="60"/>
      <c r="F16" s="60"/>
      <c r="G16" s="60"/>
      <c r="H16" s="60"/>
      <c r="I16" s="60"/>
    </row>
    <row r="17" spans="1:9" ht="18">
      <c r="A17" s="60"/>
      <c r="B17" s="60"/>
      <c r="C17" s="60"/>
      <c r="D17" s="60"/>
      <c r="E17" s="60"/>
      <c r="F17" s="60"/>
      <c r="G17" s="60"/>
      <c r="H17" s="60"/>
      <c r="I17" s="60"/>
    </row>
    <row r="18" spans="1:9" ht="18">
      <c r="A18" s="60"/>
      <c r="B18" s="60"/>
      <c r="C18" s="60"/>
      <c r="D18" s="60"/>
      <c r="E18" s="60"/>
      <c r="F18" s="60"/>
      <c r="G18" s="60"/>
      <c r="H18" s="60"/>
      <c r="I18" s="60"/>
    </row>
    <row r="19" spans="1:9" ht="20.25">
      <c r="A19" s="60"/>
      <c r="B19" s="60"/>
      <c r="C19" s="62" t="s">
        <v>25</v>
      </c>
      <c r="D19" s="62"/>
      <c r="E19" s="62"/>
      <c r="F19" s="62"/>
      <c r="G19" s="60"/>
      <c r="H19" s="60"/>
      <c r="I19" s="60"/>
    </row>
    <row r="20" spans="1:9" ht="18">
      <c r="A20" s="60"/>
      <c r="B20" s="60"/>
      <c r="C20" s="60"/>
      <c r="D20" s="60"/>
      <c r="E20" s="60"/>
      <c r="F20" s="60"/>
      <c r="G20" s="60"/>
      <c r="H20" s="60"/>
      <c r="I20" s="60"/>
    </row>
    <row r="21" spans="1:9" ht="14.25" customHeight="1">
      <c r="A21" s="205" t="s">
        <v>88</v>
      </c>
      <c r="B21" s="205"/>
      <c r="C21" s="205"/>
      <c r="D21" s="205"/>
      <c r="E21" s="205"/>
      <c r="F21" s="205"/>
      <c r="G21" s="205"/>
      <c r="H21" s="205"/>
      <c r="I21" s="205"/>
    </row>
    <row r="22" spans="1:9" ht="14.25" customHeight="1">
      <c r="A22" s="205"/>
      <c r="B22" s="205"/>
      <c r="C22" s="205"/>
      <c r="D22" s="205"/>
      <c r="E22" s="205"/>
      <c r="F22" s="205"/>
      <c r="G22" s="205"/>
      <c r="H22" s="205"/>
      <c r="I22" s="205"/>
    </row>
    <row r="23" spans="1:9" ht="25.5" customHeight="1">
      <c r="A23" s="205"/>
      <c r="B23" s="205"/>
      <c r="C23" s="205"/>
      <c r="D23" s="205"/>
      <c r="E23" s="205"/>
      <c r="F23" s="205"/>
      <c r="G23" s="205"/>
      <c r="H23" s="205"/>
      <c r="I23" s="205"/>
    </row>
    <row r="24" spans="1:9" ht="18">
      <c r="A24" s="60"/>
      <c r="B24" s="60"/>
      <c r="C24" s="60"/>
      <c r="D24" s="60"/>
      <c r="E24" s="60"/>
      <c r="F24" s="60"/>
      <c r="G24" s="60"/>
      <c r="H24" s="60"/>
      <c r="I24" s="60"/>
    </row>
    <row r="25" spans="1:9" ht="18">
      <c r="A25" s="60"/>
      <c r="B25" s="60"/>
      <c r="C25" s="60"/>
      <c r="D25" s="60"/>
      <c r="E25" s="60"/>
      <c r="F25" s="60"/>
      <c r="G25" s="60"/>
      <c r="H25" s="60"/>
      <c r="I25" s="60"/>
    </row>
    <row r="26" spans="1:9" ht="18">
      <c r="A26" s="60"/>
      <c r="B26" s="60"/>
      <c r="C26" s="60"/>
      <c r="D26" s="60"/>
      <c r="E26" s="60"/>
      <c r="F26" s="60"/>
      <c r="G26" s="60"/>
      <c r="H26" s="60"/>
      <c r="I26" s="60"/>
    </row>
    <row r="27" spans="1:9" ht="18">
      <c r="A27" s="60"/>
      <c r="B27" s="60"/>
      <c r="C27" s="60"/>
      <c r="D27" s="60"/>
      <c r="E27" s="60"/>
      <c r="F27" s="60"/>
      <c r="G27" s="63"/>
      <c r="H27" s="60"/>
      <c r="I27" s="60"/>
    </row>
    <row r="28" spans="1:9" ht="18">
      <c r="A28" s="60"/>
      <c r="B28" s="60"/>
      <c r="C28" s="60"/>
      <c r="D28" s="60"/>
      <c r="E28" s="60"/>
      <c r="F28" s="60"/>
      <c r="G28" s="60"/>
      <c r="H28" s="60"/>
      <c r="I28" s="60"/>
    </row>
    <row r="29" spans="1:9" ht="18">
      <c r="A29" s="60"/>
      <c r="B29" s="60"/>
      <c r="C29" s="60"/>
      <c r="D29" s="60"/>
      <c r="E29" s="60"/>
      <c r="F29" s="60"/>
      <c r="G29" s="60"/>
      <c r="H29" s="60"/>
      <c r="I29" s="60"/>
    </row>
    <row r="30" spans="1:9" ht="18">
      <c r="A30" s="60"/>
      <c r="B30" s="60"/>
      <c r="C30" s="60"/>
      <c r="D30" s="60"/>
      <c r="E30" s="60" t="s">
        <v>104</v>
      </c>
      <c r="F30" s="60"/>
      <c r="G30" s="60"/>
      <c r="H30" s="60"/>
      <c r="I30" s="60"/>
    </row>
    <row r="31" spans="1:9" ht="18">
      <c r="A31" s="60"/>
      <c r="B31" s="60"/>
      <c r="C31" s="60"/>
      <c r="D31" s="60"/>
      <c r="E31" s="60"/>
      <c r="F31" s="60"/>
      <c r="G31" s="60"/>
      <c r="H31" s="60"/>
      <c r="I31" s="60"/>
    </row>
    <row r="32" spans="1:9" ht="18">
      <c r="A32" s="60"/>
      <c r="B32" s="60"/>
      <c r="C32" s="60"/>
      <c r="D32" s="60"/>
      <c r="E32" s="60"/>
      <c r="F32" s="60"/>
      <c r="G32" s="60"/>
      <c r="H32" s="60"/>
      <c r="I32" s="60"/>
    </row>
    <row r="33" spans="1:9" ht="18">
      <c r="A33" s="60"/>
      <c r="B33" s="60"/>
      <c r="C33" s="60"/>
      <c r="D33" s="60"/>
      <c r="E33" s="60"/>
      <c r="F33" s="60"/>
      <c r="G33" s="60"/>
      <c r="H33" s="60"/>
      <c r="I33" s="60"/>
    </row>
    <row r="34" spans="1:9" ht="18">
      <c r="A34" s="60"/>
      <c r="B34" s="60"/>
      <c r="C34" s="60"/>
      <c r="D34" s="60"/>
      <c r="E34" s="60"/>
      <c r="F34" s="60"/>
      <c r="G34" s="60"/>
      <c r="H34" s="60"/>
      <c r="I34" s="60"/>
    </row>
    <row r="35" spans="1:9" ht="18">
      <c r="A35" s="60"/>
      <c r="B35" s="60"/>
      <c r="C35" s="60"/>
      <c r="D35" s="60"/>
      <c r="E35" s="60"/>
      <c r="F35" s="60"/>
      <c r="G35" s="60"/>
      <c r="H35" s="60"/>
      <c r="I35" s="60"/>
    </row>
    <row r="36" spans="1:9" ht="18">
      <c r="A36" s="60"/>
      <c r="B36" s="60"/>
      <c r="C36" s="60"/>
      <c r="D36" s="204" t="s">
        <v>85</v>
      </c>
      <c r="E36" s="203"/>
      <c r="F36" s="203"/>
      <c r="G36" s="203"/>
      <c r="H36" s="203"/>
      <c r="I36" s="60"/>
    </row>
    <row r="37" spans="1:9" ht="18">
      <c r="A37" s="60"/>
      <c r="B37" s="60"/>
      <c r="C37" s="60"/>
      <c r="D37" s="203"/>
      <c r="E37" s="203"/>
      <c r="F37" s="203"/>
      <c r="G37" s="203"/>
      <c r="H37" s="203"/>
      <c r="I37" s="60"/>
    </row>
    <row r="38" spans="1:9" ht="18">
      <c r="A38" s="60"/>
      <c r="B38" s="60"/>
      <c r="C38" s="60"/>
      <c r="D38" s="203"/>
      <c r="E38" s="203"/>
      <c r="F38" s="203"/>
      <c r="G38" s="203"/>
      <c r="H38" s="203"/>
      <c r="I38" s="60"/>
    </row>
    <row r="39" spans="1:9" ht="18">
      <c r="A39" s="60"/>
      <c r="B39" s="60"/>
      <c r="C39" s="60"/>
      <c r="D39" s="60"/>
      <c r="E39" s="60"/>
      <c r="F39" s="60"/>
      <c r="G39" s="60"/>
      <c r="H39" s="60"/>
      <c r="I39" s="61"/>
    </row>
    <row r="40" spans="1:9" ht="18">
      <c r="A40" s="60"/>
      <c r="B40" s="60"/>
      <c r="C40" s="60"/>
      <c r="D40" s="60"/>
      <c r="E40" s="60"/>
      <c r="F40" s="60"/>
      <c r="G40" s="60"/>
      <c r="H40" s="60"/>
      <c r="I40" s="61"/>
    </row>
    <row r="41" spans="1:8" ht="14.25">
      <c r="A41" s="250" t="s">
        <v>89</v>
      </c>
      <c r="B41" s="251"/>
      <c r="C41" s="251"/>
      <c r="D41" s="251"/>
      <c r="E41" s="251"/>
      <c r="F41" s="251"/>
      <c r="G41" s="251"/>
      <c r="H41" s="251"/>
    </row>
    <row r="42" spans="1:8" ht="13.5" customHeight="1">
      <c r="A42" s="251"/>
      <c r="B42" s="251"/>
      <c r="C42" s="251"/>
      <c r="D42" s="251"/>
      <c r="E42" s="251"/>
      <c r="F42" s="251"/>
      <c r="G42" s="251"/>
      <c r="H42" s="251"/>
    </row>
    <row r="43" spans="1:8" ht="14.25">
      <c r="A43" s="251"/>
      <c r="B43" s="251"/>
      <c r="C43" s="251"/>
      <c r="D43" s="251"/>
      <c r="E43" s="251"/>
      <c r="F43" s="251"/>
      <c r="G43" s="251"/>
      <c r="H43" s="251"/>
    </row>
    <row r="44" spans="1:8" ht="15" thickBot="1">
      <c r="A44" s="252"/>
      <c r="B44" s="252"/>
      <c r="C44" s="252"/>
      <c r="D44" s="252"/>
      <c r="E44" s="252"/>
      <c r="F44" s="252"/>
      <c r="G44" s="252"/>
      <c r="H44" s="252"/>
    </row>
    <row r="45" spans="1:8" ht="14.25">
      <c r="A45" s="2" t="s">
        <v>0</v>
      </c>
      <c r="B45" s="3"/>
      <c r="C45" s="264" t="s">
        <v>1</v>
      </c>
      <c r="D45" s="265"/>
      <c r="E45" s="265"/>
      <c r="F45" s="265"/>
      <c r="G45" s="265"/>
      <c r="H45" s="253" t="s">
        <v>95</v>
      </c>
    </row>
    <row r="46" spans="1:8" ht="14.25">
      <c r="A46" s="4" t="s">
        <v>2</v>
      </c>
      <c r="B46" s="5"/>
      <c r="C46" s="256" t="s">
        <v>3</v>
      </c>
      <c r="D46" s="257"/>
      <c r="E46" s="257"/>
      <c r="F46" s="232" t="s">
        <v>4</v>
      </c>
      <c r="G46" s="233"/>
      <c r="H46" s="254"/>
    </row>
    <row r="47" spans="1:8" ht="15">
      <c r="A47" s="4"/>
      <c r="B47" s="6" t="s">
        <v>5</v>
      </c>
      <c r="C47" s="258" t="s">
        <v>6</v>
      </c>
      <c r="D47" s="259"/>
      <c r="E47" s="259"/>
      <c r="F47" s="234"/>
      <c r="G47" s="235"/>
      <c r="H47" s="254"/>
    </row>
    <row r="48" spans="1:8" ht="15">
      <c r="A48" s="4"/>
      <c r="B48" s="6" t="s">
        <v>7</v>
      </c>
      <c r="C48" s="228" t="s">
        <v>78</v>
      </c>
      <c r="D48" s="229"/>
      <c r="E48" s="229"/>
      <c r="F48" s="230"/>
      <c r="G48" s="231"/>
      <c r="H48" s="254"/>
    </row>
    <row r="49" spans="1:8" ht="14.25">
      <c r="A49" s="4"/>
      <c r="B49" s="7"/>
      <c r="C49" s="260" t="s">
        <v>90</v>
      </c>
      <c r="D49" s="260" t="s">
        <v>91</v>
      </c>
      <c r="E49" s="262" t="s">
        <v>92</v>
      </c>
      <c r="F49" s="266" t="s">
        <v>93</v>
      </c>
      <c r="G49" s="266" t="s">
        <v>94</v>
      </c>
      <c r="H49" s="254"/>
    </row>
    <row r="50" spans="1:8" ht="14.25">
      <c r="A50" s="4"/>
      <c r="B50" s="7"/>
      <c r="C50" s="261"/>
      <c r="D50" s="261"/>
      <c r="E50" s="263"/>
      <c r="F50" s="261"/>
      <c r="G50" s="261"/>
      <c r="H50" s="254"/>
    </row>
    <row r="51" spans="1:8" ht="14.25">
      <c r="A51" s="4"/>
      <c r="B51" s="7"/>
      <c r="C51" s="261"/>
      <c r="D51" s="261"/>
      <c r="E51" s="263"/>
      <c r="F51" s="261"/>
      <c r="G51" s="261"/>
      <c r="H51" s="254"/>
    </row>
    <row r="52" spans="1:8" ht="15" thickBot="1">
      <c r="A52" s="4"/>
      <c r="B52" s="7"/>
      <c r="C52" s="7"/>
      <c r="D52" s="7"/>
      <c r="E52" s="5"/>
      <c r="F52" s="128"/>
      <c r="G52" s="85"/>
      <c r="H52" s="255"/>
    </row>
    <row r="53" spans="1:8" ht="15" thickBot="1">
      <c r="A53" s="8">
        <v>1</v>
      </c>
      <c r="B53" s="9">
        <v>2</v>
      </c>
      <c r="C53" s="10">
        <v>3</v>
      </c>
      <c r="D53" s="10">
        <v>4</v>
      </c>
      <c r="E53" s="11">
        <v>5</v>
      </c>
      <c r="F53" s="72">
        <v>6</v>
      </c>
      <c r="G53" s="129">
        <v>7</v>
      </c>
      <c r="H53" s="12">
        <v>8</v>
      </c>
    </row>
    <row r="54" spans="1:8" ht="15.75" thickBot="1">
      <c r="A54" s="240" t="s">
        <v>55</v>
      </c>
      <c r="B54" s="241"/>
      <c r="C54" s="242"/>
      <c r="D54" s="241"/>
      <c r="E54" s="243"/>
      <c r="F54" s="13"/>
      <c r="G54" s="120"/>
      <c r="H54" s="14"/>
    </row>
    <row r="55" spans="1:8" ht="14.25">
      <c r="A55" s="15">
        <v>1</v>
      </c>
      <c r="B55" s="16" t="s">
        <v>113</v>
      </c>
      <c r="C55" s="134">
        <f>'[5]жовтень 2013 '!$H$11</f>
        <v>1663.3333333333333</v>
      </c>
      <c r="D55" s="133">
        <f>'[5]листопад 2013 '!$H$11</f>
        <v>1663.3333333333333</v>
      </c>
      <c r="E55" s="46">
        <f>'[5]грудень 2013  '!$H$11</f>
        <v>2275.838926174497</v>
      </c>
      <c r="F55" s="83">
        <f>'[5]4 кв 2013'!$S$9</f>
        <v>2120.289855072464</v>
      </c>
      <c r="G55" s="83">
        <f>'[5]рік2013 '!$R$9</f>
        <v>1882.3643410852717</v>
      </c>
      <c r="H55" s="18">
        <f>'[5]рік2013 '!$P$9</f>
        <v>0</v>
      </c>
    </row>
    <row r="56" spans="1:8" ht="15" thickBot="1">
      <c r="A56" s="15"/>
      <c r="B56" s="19"/>
      <c r="C56" s="130">
        <f>'[5]жовтень 2013 '!$I$11</f>
        <v>2097</v>
      </c>
      <c r="D56" s="77">
        <f>'[5]листопад 2013 '!$I$11</f>
        <v>2097</v>
      </c>
      <c r="E56" s="89">
        <f>'[5]грудень 2013  '!$I$11</f>
        <v>3564.9484536082477</v>
      </c>
      <c r="F56" s="84"/>
      <c r="G56" s="86"/>
      <c r="H56" s="21"/>
    </row>
    <row r="57" spans="1:8" ht="15">
      <c r="A57" s="22">
        <v>2</v>
      </c>
      <c r="B57" s="23" t="s">
        <v>72</v>
      </c>
      <c r="C57" s="134">
        <f>'[5]жовтень 2013 '!$H$12</f>
        <v>2685.0691619202603</v>
      </c>
      <c r="D57" s="76">
        <f>'[5]листопад 2013 '!$H$12</f>
        <v>2983.515151515151</v>
      </c>
      <c r="E57" s="88">
        <f>'[5]грудень 2013  '!$H$12</f>
        <v>3041.0420841683363</v>
      </c>
      <c r="F57" s="83">
        <f>'[5]4 кв 2013'!$S$10</f>
        <v>2904.0791599353797</v>
      </c>
      <c r="G57" s="126">
        <f>'[5]рік2013 '!$R$10</f>
        <v>2771.0808220988633</v>
      </c>
      <c r="H57" s="18">
        <f>'[2]2 кв.2010'!$L$9</f>
        <v>0</v>
      </c>
    </row>
    <row r="58" spans="1:8" ht="15" thickBot="1">
      <c r="A58" s="24"/>
      <c r="B58" s="23"/>
      <c r="C58" s="130">
        <f>'[5]жовтень 2013 '!$I$12</f>
        <v>2804.2798353909466</v>
      </c>
      <c r="D58" s="77">
        <f>'[5]листопад 2013 '!$I$12</f>
        <v>3127.6866283839217</v>
      </c>
      <c r="E58" s="89">
        <f>'[5]листопад 2013 '!$I$12</f>
        <v>3127.6866283839217</v>
      </c>
      <c r="F58" s="84"/>
      <c r="G58" s="127"/>
      <c r="H58" s="25"/>
    </row>
    <row r="59" spans="1:8" ht="14.25">
      <c r="A59" s="26">
        <v>3</v>
      </c>
      <c r="B59" s="16" t="s">
        <v>62</v>
      </c>
      <c r="C59" s="137">
        <f>'[5]жовтень 2013 '!$H$15</f>
        <v>1713.207547169811</v>
      </c>
      <c r="D59" s="167">
        <f>'[5]листопад 2013 '!$H$15</f>
        <v>1530.188679245283</v>
      </c>
      <c r="E59" s="122">
        <f>'[5]грудень 2013  '!$H$15</f>
        <v>1306.1538461538462</v>
      </c>
      <c r="F59" s="130">
        <f>'[5]4 кв 2013'!$S$13</f>
        <v>1501.7543859649118</v>
      </c>
      <c r="G59" s="126">
        <f>'[5]рік2013 '!$R$13</f>
        <v>1448.8304093567253</v>
      </c>
      <c r="H59" s="27">
        <f>'[5]рік2013 '!$P$13</f>
        <v>4870.175438596491</v>
      </c>
    </row>
    <row r="60" spans="1:8" ht="15" thickBot="1">
      <c r="A60" s="28"/>
      <c r="B60" s="19"/>
      <c r="C60" s="138">
        <f>'[5]жовтень 2013 '!$I$15</f>
        <v>2454.0540540540537</v>
      </c>
      <c r="D60" s="86">
        <f>'[5]листопад 2013 '!$I$15</f>
        <v>2457.5757575757575</v>
      </c>
      <c r="E60" s="111">
        <f>'[5]грудень 2013  '!$I$15</f>
        <v>2572.727272727273</v>
      </c>
      <c r="F60" s="84"/>
      <c r="G60" s="86"/>
      <c r="H60" s="29"/>
    </row>
    <row r="61" spans="1:8" ht="14.25">
      <c r="A61" s="26">
        <v>4</v>
      </c>
      <c r="B61" s="30" t="s">
        <v>73</v>
      </c>
      <c r="C61" s="134">
        <f>'[5]жовтень 2013 '!$H$13</f>
        <v>2157.262804366079</v>
      </c>
      <c r="D61" s="76">
        <f>'[5]листопад 2013 '!$H$13</f>
        <v>2128.50487081745</v>
      </c>
      <c r="E61" s="88">
        <f>'[5]грудень 2013  '!$H$13</f>
        <v>2156.5745393634843</v>
      </c>
      <c r="F61" s="120">
        <f>'[5]4 кв 2013'!$S$11</f>
        <v>2147.510868040948</v>
      </c>
      <c r="G61" s="126">
        <f>'[5]рік2013 '!$R$11</f>
        <v>2059.9908818548915</v>
      </c>
      <c r="H61" s="27">
        <v>0</v>
      </c>
    </row>
    <row r="62" spans="1:8" ht="15" thickBot="1">
      <c r="A62" s="15"/>
      <c r="B62" s="31"/>
      <c r="C62" s="130">
        <f>'[5]жовтень 2013 '!$I$13</f>
        <v>2340.9813721035894</v>
      </c>
      <c r="D62" s="97">
        <f>'[5]листопад 2013 '!$I$13</f>
        <v>2359.887535145267</v>
      </c>
      <c r="E62" s="123">
        <f>'[5]листопад 2013 '!$I$13</f>
        <v>2359.887535145267</v>
      </c>
      <c r="F62" s="84"/>
      <c r="G62" s="86"/>
      <c r="H62" s="29"/>
    </row>
    <row r="63" spans="1:8" ht="14.25">
      <c r="A63" s="26">
        <v>5</v>
      </c>
      <c r="B63" s="16" t="s">
        <v>79</v>
      </c>
      <c r="C63" s="176">
        <f>'[5]жовтень 2013 '!$H$14</f>
        <v>2843.7000000000003</v>
      </c>
      <c r="D63" s="76">
        <f>'[5]листопад 2013 '!$H$14</f>
        <v>2843.7000000000003</v>
      </c>
      <c r="E63" s="88">
        <f>'[5]листопад 2013 '!$H$14</f>
        <v>2843.7000000000003</v>
      </c>
      <c r="F63" s="120">
        <f>'[5]4 кв 2013'!$S$12</f>
        <v>2843.7000000000003</v>
      </c>
      <c r="G63" s="126">
        <f>'[5]рік2013 '!$R$12</f>
        <v>1936.0353535353536</v>
      </c>
      <c r="H63" s="18">
        <v>0</v>
      </c>
    </row>
    <row r="64" spans="1:8" ht="15" thickBot="1">
      <c r="A64" s="15"/>
      <c r="B64" s="33"/>
      <c r="C64" s="139">
        <f>'[5]жовтень 2013 '!$I$14</f>
        <v>2094.736842105263</v>
      </c>
      <c r="D64" s="77">
        <f>'[5]листопад 2013 '!$I$14</f>
        <v>2094.736842105263</v>
      </c>
      <c r="E64" s="89">
        <f>'[5]грудень 2013  '!$I$14</f>
        <v>2094.736842105263</v>
      </c>
      <c r="F64" s="84"/>
      <c r="G64" s="86"/>
      <c r="H64" s="25"/>
    </row>
    <row r="65" spans="1:8" ht="14.25">
      <c r="A65" s="22">
        <v>6</v>
      </c>
      <c r="B65" s="30" t="s">
        <v>71</v>
      </c>
      <c r="C65" s="134">
        <f>'[5]жовтень 2013 '!$H$16</f>
        <v>4003.90090020774</v>
      </c>
      <c r="D65" s="76">
        <f>'[5]листопад 2013 '!$H$16</f>
        <v>4006.902123730378</v>
      </c>
      <c r="E65" s="88">
        <f>'[5]грудень 2013  '!$H$16</f>
        <v>4023.8258260568527</v>
      </c>
      <c r="F65" s="120">
        <f>'[5]4 кв 2013'!$S$14</f>
        <v>4011.5949834577204</v>
      </c>
      <c r="G65" s="126">
        <f>'[5]рік2013 '!$R$14</f>
        <v>3974.1752540846514</v>
      </c>
      <c r="H65" s="18">
        <v>0</v>
      </c>
    </row>
    <row r="66" spans="1:8" ht="15" thickBot="1">
      <c r="A66" s="34"/>
      <c r="B66" s="31"/>
      <c r="C66" s="130">
        <f>'[5]жовтень 2013 '!$I$16</f>
        <v>3941.093768110343</v>
      </c>
      <c r="D66" s="77">
        <f>'[5]листопад 2013 '!$I$16</f>
        <v>3960.411466986053</v>
      </c>
      <c r="E66" s="89">
        <f>'[5]грудень 2013  '!$I$16</f>
        <v>3971.695190264632</v>
      </c>
      <c r="F66" s="84"/>
      <c r="G66" s="86"/>
      <c r="H66" s="25"/>
    </row>
    <row r="67" spans="1:8" ht="14.25">
      <c r="A67" s="22">
        <v>7</v>
      </c>
      <c r="B67" s="30" t="s">
        <v>8</v>
      </c>
      <c r="C67" s="134">
        <f>'[5]жовтень 2013 '!$H$20</f>
        <v>3897.439353099731</v>
      </c>
      <c r="D67" s="76">
        <f>'[5]листопад 2013 '!$H$20</f>
        <v>5038.503401360545</v>
      </c>
      <c r="E67" s="88">
        <f>'[5]грудень 2013  '!$H$20</f>
        <v>9526.40218878249</v>
      </c>
      <c r="F67" s="120">
        <f>'[5]4 кв 2013'!$S$18</f>
        <v>6140.851449275362</v>
      </c>
      <c r="G67" s="126">
        <f>'[5]рік2013 '!$R$18</f>
        <v>4303.585926928281</v>
      </c>
      <c r="H67" s="18">
        <v>0</v>
      </c>
    </row>
    <row r="68" spans="1:8" ht="15" thickBot="1">
      <c r="A68" s="34"/>
      <c r="B68" s="31"/>
      <c r="C68" s="130">
        <f>'[5]жовтень 2013 '!$I$20</f>
        <v>4238.00578034682</v>
      </c>
      <c r="D68" s="77">
        <f>'[5]листопад 2013 '!$I$20</f>
        <v>5393.208092485549</v>
      </c>
      <c r="E68" s="89">
        <f>'[5]грудень 2013  '!$I$20</f>
        <v>10166.56976744186</v>
      </c>
      <c r="F68" s="168"/>
      <c r="G68" s="169"/>
      <c r="H68" s="25"/>
    </row>
    <row r="69" spans="1:8" ht="14.25">
      <c r="A69" s="22">
        <v>8</v>
      </c>
      <c r="B69" s="30" t="s">
        <v>114</v>
      </c>
      <c r="C69" s="134">
        <f>'[5]жовтень 2013 '!$H$21</f>
        <v>2255.9523809523807</v>
      </c>
      <c r="D69" s="76">
        <f>'[5]листопад 2013 '!$H$21</f>
        <v>2166.6666666666665</v>
      </c>
      <c r="E69" s="88">
        <f>'[5]грудень 2013  '!$H$21</f>
        <v>2330.120481927711</v>
      </c>
      <c r="F69" s="120">
        <f>'[5]4 кв 2013'!$S$19</f>
        <v>2241.6666666666665</v>
      </c>
      <c r="G69" s="126">
        <f>'[5]рік2013 '!$R$19</f>
        <v>2003.875968992248</v>
      </c>
      <c r="H69" s="18">
        <v>0</v>
      </c>
    </row>
    <row r="70" spans="1:8" ht="15" thickBot="1">
      <c r="A70" s="34"/>
      <c r="B70" s="31"/>
      <c r="C70" s="130">
        <f>'[5]жовтень 2013 '!$I$21</f>
        <v>2438.2716049382716</v>
      </c>
      <c r="D70" s="97">
        <f>'[5]листопад 2013 '!$I$21</f>
        <v>2260.9756097560976</v>
      </c>
      <c r="E70" s="123">
        <f>'[5]грудень 2013  '!$I$21</f>
        <v>2387.8048780487807</v>
      </c>
      <c r="F70" s="84"/>
      <c r="G70" s="169"/>
      <c r="H70" s="25"/>
    </row>
    <row r="71" spans="1:8" ht="14.25">
      <c r="A71" s="22">
        <v>9</v>
      </c>
      <c r="B71" s="30" t="s">
        <v>58</v>
      </c>
      <c r="C71" s="134">
        <f>'[5]жовтень 2013 '!$H$22</f>
        <v>2656.651376146789</v>
      </c>
      <c r="D71" s="76">
        <f>'[5]листопад 2013 '!$H$22</f>
        <v>2634.6420323325633</v>
      </c>
      <c r="E71" s="88">
        <f>'[5]грудень 2013  '!$H$22</f>
        <v>2896.9837587006955</v>
      </c>
      <c r="F71" s="120">
        <f>'[5]4 кв 2013'!$S$20</f>
        <v>2731.100846805235</v>
      </c>
      <c r="G71" s="126">
        <f>'[5]рік2013 '!$R$20</f>
        <v>2482.8859060402688</v>
      </c>
      <c r="H71" s="18">
        <v>0</v>
      </c>
    </row>
    <row r="72" spans="1:8" ht="15" thickBot="1">
      <c r="A72" s="24"/>
      <c r="B72" s="35"/>
      <c r="C72" s="130">
        <f>'[5]жовтень 2013 '!$I$22</f>
        <v>2915.308641975309</v>
      </c>
      <c r="D72" s="77">
        <f>'[5]листопад 2013 '!$I$22</f>
        <v>2868.811881188119</v>
      </c>
      <c r="E72" s="89">
        <f>'[5]грудень 2013  '!$I$22</f>
        <v>3334.1207349081365</v>
      </c>
      <c r="F72" s="84"/>
      <c r="G72" s="86"/>
      <c r="H72" s="25"/>
    </row>
    <row r="73" spans="1:8" ht="14.25">
      <c r="A73" s="22">
        <v>10</v>
      </c>
      <c r="B73" s="30" t="s">
        <v>9</v>
      </c>
      <c r="C73" s="134">
        <f>'[5]жовтень 2013 '!$H$23</f>
        <v>2563.7075079481538</v>
      </c>
      <c r="D73" s="76">
        <f>'[5]листопад 2013 '!$H$23</f>
        <v>2452.1234567901233</v>
      </c>
      <c r="E73" s="131">
        <f>'[5]грудень 2013  '!$H$23</f>
        <v>2356.457656757432</v>
      </c>
      <c r="F73" s="120">
        <f>'[5]4 кв 2013'!$S$21</f>
        <v>2458.36422041018</v>
      </c>
      <c r="G73" s="126">
        <f>'[5]рік2013 '!$R$21</f>
        <v>2496.518483110261</v>
      </c>
      <c r="H73" s="18">
        <f>'[5]рік2013 '!$P$21</f>
        <v>6274.067877629063</v>
      </c>
    </row>
    <row r="74" spans="1:8" ht="15" thickBot="1">
      <c r="A74" s="24"/>
      <c r="B74" s="35"/>
      <c r="C74" s="130">
        <f>'[5]жовтень 2013 '!$I$22</f>
        <v>2915.308641975309</v>
      </c>
      <c r="D74" s="77">
        <f>'[5]листопад 2013 '!$I$23</f>
        <v>2760.114503816794</v>
      </c>
      <c r="E74" s="88">
        <f>'[5]грудень 2013  '!$I$23</f>
        <v>2798.9991168678243</v>
      </c>
      <c r="F74" s="84"/>
      <c r="G74" s="86"/>
      <c r="H74" s="25"/>
    </row>
    <row r="75" spans="1:8" ht="14.25">
      <c r="A75" s="22">
        <v>11</v>
      </c>
      <c r="B75" s="16" t="s">
        <v>10</v>
      </c>
      <c r="C75" s="134">
        <f>'[5]жовтень 2013 '!$H$27</f>
        <v>4431.997444633731</v>
      </c>
      <c r="D75" s="76">
        <f>'[5]жовтень 2013 '!$H$27</f>
        <v>4431.997444633731</v>
      </c>
      <c r="E75" s="88">
        <f>'[5]грудень 2013  '!$H$27</f>
        <v>5446.9858914065835</v>
      </c>
      <c r="F75" s="120">
        <f>'[5]4 кв 2013'!$S$25</f>
        <v>4637.185406869033</v>
      </c>
      <c r="G75" s="126">
        <f>'[5]рік2013 '!$R$25</f>
        <v>4345.483974358975</v>
      </c>
      <c r="H75" s="36">
        <v>0</v>
      </c>
    </row>
    <row r="76" spans="1:8" ht="15" thickBot="1">
      <c r="A76" s="24"/>
      <c r="B76" s="19"/>
      <c r="C76" s="141">
        <f>'[5]жовтень 2013 '!$I$27</f>
        <v>4311.0004221190375</v>
      </c>
      <c r="D76" s="140">
        <f>'[5]листопад 2013 '!$I$27</f>
        <v>4016.998728274693</v>
      </c>
      <c r="E76" s="124">
        <f>'[5]грудень 2013  '!$I$27</f>
        <v>5316.989066442388</v>
      </c>
      <c r="F76" s="84"/>
      <c r="G76" s="86"/>
      <c r="H76" s="25"/>
    </row>
    <row r="77" spans="1:8" ht="14.25">
      <c r="A77" s="22">
        <v>12</v>
      </c>
      <c r="B77" s="16" t="s">
        <v>56</v>
      </c>
      <c r="C77" s="134">
        <f>'[5]жовтень 2013 '!$H$28</f>
        <v>3559.8111227701993</v>
      </c>
      <c r="D77" s="76">
        <f>'[5]листопад 2013 '!$H$28</f>
        <v>3508.227848101266</v>
      </c>
      <c r="E77" s="88">
        <f>'[5]грудень 2013  '!$H$28</f>
        <v>3772.668810289389</v>
      </c>
      <c r="F77" s="120">
        <f>'[5]4 кв 2013'!$S$26</f>
        <v>3611.358024691358</v>
      </c>
      <c r="G77" s="126">
        <f>'[5]рік2013 '!$R$26</f>
        <v>3494.0304898937993</v>
      </c>
      <c r="H77" s="18">
        <v>0</v>
      </c>
    </row>
    <row r="78" spans="1:8" ht="15" thickBot="1">
      <c r="A78" s="34"/>
      <c r="B78" s="19"/>
      <c r="C78" s="130">
        <f>'[5]жовтень 2013 '!$I$28</f>
        <v>3501.031991744066</v>
      </c>
      <c r="D78" s="77">
        <f>'[5]листопад 2013 '!$I$28</f>
        <v>3453.582554517134</v>
      </c>
      <c r="E78" s="89">
        <f>'[5]грудень 2013  '!$I$28</f>
        <v>3621.2962962962965</v>
      </c>
      <c r="F78" s="84"/>
      <c r="G78" s="86"/>
      <c r="H78" s="25"/>
    </row>
    <row r="79" spans="1:8" ht="14.25">
      <c r="A79" s="34">
        <v>13</v>
      </c>
      <c r="B79" s="31" t="s">
        <v>11</v>
      </c>
      <c r="C79" s="139">
        <f>'[5]жовтень 2013 '!$H$30</f>
        <v>3668.3453237410067</v>
      </c>
      <c r="D79" s="76">
        <f>'[5]листопад 2013 '!$H$30</f>
        <v>3934.5195729537363</v>
      </c>
      <c r="E79" s="88">
        <f>'[5]грудень 2013  '!$H$30</f>
        <v>3802.5782688766117</v>
      </c>
      <c r="F79" s="120">
        <f>'[5]4 кв 2013'!$S$28</f>
        <v>3799.9999999999995</v>
      </c>
      <c r="G79" s="126">
        <f>'[5]рік2013 '!$R$28</f>
        <v>2851.5615615615616</v>
      </c>
      <c r="H79" s="36">
        <v>0</v>
      </c>
    </row>
    <row r="80" spans="1:8" ht="15" thickBot="1">
      <c r="A80" s="24"/>
      <c r="B80" s="35"/>
      <c r="C80" s="130">
        <f>'[5]жовтень 2013 '!$I$30</f>
        <v>3653.846153846154</v>
      </c>
      <c r="D80" s="77">
        <f>'[5]листопад 2013 '!$I$30</f>
        <v>3949.8226950354606</v>
      </c>
      <c r="E80" s="89">
        <f>'[5]грудень 2013  '!$I$30</f>
        <v>4625.999999999999</v>
      </c>
      <c r="F80" s="84"/>
      <c r="G80" s="86"/>
      <c r="H80" s="25"/>
    </row>
    <row r="81" spans="1:8" ht="14.25">
      <c r="A81" s="22">
        <v>14</v>
      </c>
      <c r="B81" s="30" t="s">
        <v>12</v>
      </c>
      <c r="C81" s="134">
        <f>'[5]жовтень 2013 '!$H$29</f>
        <v>3639.4938198940554</v>
      </c>
      <c r="D81" s="76">
        <f>'[5]листопад 2013 '!$H$29</f>
        <v>3960.3156049094096</v>
      </c>
      <c r="E81" s="88">
        <f>'[5]грудень 2013  '!$H$29</f>
        <v>3780.5865102639295</v>
      </c>
      <c r="F81" s="120">
        <f>'[5]4 кв 2013'!$S$27</f>
        <v>3793.8416422287387</v>
      </c>
      <c r="G81" s="87">
        <f>'[5]рік2013 '!$R$27</f>
        <v>3421.404549950544</v>
      </c>
      <c r="H81" s="36">
        <f>'[1]3 кв 09 '!$K$24</f>
        <v>0</v>
      </c>
    </row>
    <row r="82" spans="1:8" ht="15" thickBot="1">
      <c r="A82" s="24"/>
      <c r="B82" s="35"/>
      <c r="C82" s="130">
        <f>'[5]жовтень 2013 '!$I$29</f>
        <v>4012.240932642487</v>
      </c>
      <c r="D82" s="97">
        <f>'[5]листопад 2013 '!$I$29</f>
        <v>4341.165172855313</v>
      </c>
      <c r="E82" s="123">
        <f>'[5]грудень 2013  '!$I$29</f>
        <v>4195.860284605433</v>
      </c>
      <c r="F82" s="84"/>
      <c r="G82" s="86"/>
      <c r="H82" s="25"/>
    </row>
    <row r="83" spans="1:8" ht="14.25">
      <c r="A83" s="22">
        <v>15</v>
      </c>
      <c r="B83" s="50" t="s">
        <v>52</v>
      </c>
      <c r="C83" s="134">
        <f>'[5]жовтень 2013 '!$H$32</f>
        <v>5521.288037775446</v>
      </c>
      <c r="D83" s="76">
        <f>'[5]листопад 2013 '!$H$32</f>
        <v>5539.558441558442</v>
      </c>
      <c r="E83" s="88">
        <f>'[5]грудень 2013  '!$H$32</f>
        <v>7398.557944415312</v>
      </c>
      <c r="F83" s="120">
        <f>'[5]4 кв 2013'!$S$30</f>
        <v>6151.0521500457435</v>
      </c>
      <c r="G83" s="126">
        <f>'[5]рік2013 '!$R$30</f>
        <v>5679.78041114509</v>
      </c>
      <c r="H83" s="27">
        <v>0</v>
      </c>
    </row>
    <row r="84" spans="1:8" ht="15" thickBot="1">
      <c r="A84" s="24"/>
      <c r="B84" s="51"/>
      <c r="C84" s="130">
        <f>'[5]жовтень 2013 '!$I$32</f>
        <v>5509.958344181203</v>
      </c>
      <c r="D84" s="77">
        <f>'[5]листопад 2013 '!$I$32</f>
        <v>5535.722573159726</v>
      </c>
      <c r="E84" s="89">
        <f>'[5]грудень 2013  '!$I$32</f>
        <v>7377.792241603749</v>
      </c>
      <c r="F84" s="84"/>
      <c r="G84" s="86"/>
      <c r="H84" s="29"/>
    </row>
    <row r="85" spans="1:8" ht="14.25">
      <c r="A85" s="15" t="s">
        <v>68</v>
      </c>
      <c r="B85" s="31" t="s">
        <v>51</v>
      </c>
      <c r="C85" s="134">
        <f>'[5]жовтень 2013 '!$H$33</f>
        <v>4257.405633263078</v>
      </c>
      <c r="D85" s="76">
        <f>'[5]листопад 2013 '!$H$33</f>
        <v>4207.126168224299</v>
      </c>
      <c r="E85" s="88">
        <f>'[5]грудень 2013  '!$H$33</f>
        <v>5862.694099378881</v>
      </c>
      <c r="F85" s="120">
        <f>'[5]4 кв 2013'!$S$31</f>
        <v>4774.089121042109</v>
      </c>
      <c r="G85" s="126">
        <f>'[5]рік2013 '!$R$31</f>
        <v>4434.168572154472</v>
      </c>
      <c r="H85" s="18">
        <f>'[2]2 кв.2010'!$L$22</f>
        <v>0</v>
      </c>
    </row>
    <row r="86" spans="1:8" ht="15" thickBot="1">
      <c r="A86" s="28" t="s">
        <v>69</v>
      </c>
      <c r="B86" s="35"/>
      <c r="C86" s="130">
        <f>'[5]жовтень 2013 '!$I$33</f>
        <v>4536.423029808085</v>
      </c>
      <c r="D86" s="77">
        <f>'[5]листопад 2013 '!$I$33</f>
        <v>4457.054455445545</v>
      </c>
      <c r="E86" s="89">
        <f>'[5]грудень 2013  '!$I$33</f>
        <v>6175.546922919648</v>
      </c>
      <c r="F86" s="84"/>
      <c r="G86" s="86"/>
      <c r="H86" s="25"/>
    </row>
    <row r="87" spans="1:8" ht="14.25">
      <c r="A87" s="26">
        <v>16</v>
      </c>
      <c r="B87" s="30" t="s">
        <v>13</v>
      </c>
      <c r="C87" s="134">
        <f>'[5]жовтень 2013 '!$H$34</f>
        <v>4379.146387120929</v>
      </c>
      <c r="D87" s="76">
        <f>'[5]листопад 2013 '!$H$34</f>
        <v>4280.436418359669</v>
      </c>
      <c r="E87" s="88">
        <f>'[5]грудень 2013  '!$H$34</f>
        <v>6032.681459195186</v>
      </c>
      <c r="F87" s="120">
        <f>'[5]4 кв 2013'!$S$32</f>
        <v>4896.107147327576</v>
      </c>
      <c r="G87" s="126">
        <f>'[5]рік2013 '!$R$32</f>
        <v>4296.252023409289</v>
      </c>
      <c r="H87" s="18">
        <v>0</v>
      </c>
    </row>
    <row r="88" spans="1:8" ht="15" thickBot="1">
      <c r="A88" s="28"/>
      <c r="B88" s="35"/>
      <c r="C88" s="130">
        <f>'[5]жовтень 2013 '!$I$34</f>
        <v>4723.723723723723</v>
      </c>
      <c r="D88" s="97">
        <f>'[5]листопад 2013 '!$I$34</f>
        <v>4606.978498679743</v>
      </c>
      <c r="E88" s="123">
        <f>'[5]грудень 2013  '!$I$34</f>
        <v>6582.650695517775</v>
      </c>
      <c r="F88" s="84"/>
      <c r="G88" s="120"/>
      <c r="H88" s="25"/>
    </row>
    <row r="89" spans="1:8" ht="16.5" customHeight="1">
      <c r="A89" s="26">
        <v>17</v>
      </c>
      <c r="B89" s="30" t="s">
        <v>14</v>
      </c>
      <c r="C89" s="143">
        <f>'[5]жовтень 2013 '!$H$36</f>
        <v>4453.876739562625</v>
      </c>
      <c r="D89" s="88">
        <f>'[5]листопад 2013 '!$H$36</f>
        <v>3961.4624505928855</v>
      </c>
      <c r="E89" s="17">
        <f>'[5]грудень 2013  '!$H$36</f>
        <v>4771.683168316831</v>
      </c>
      <c r="F89" s="132">
        <f>'[5]4 кв 2013'!$S$34</f>
        <v>4392.409240924093</v>
      </c>
      <c r="G89" s="110">
        <f>'[5]рік2013 '!$R$34</f>
        <v>4004.8941798941796</v>
      </c>
      <c r="H89" s="36">
        <v>0</v>
      </c>
    </row>
    <row r="90" spans="1:8" ht="3.75" customHeight="1" hidden="1" thickBot="1">
      <c r="A90" s="28"/>
      <c r="B90" s="35"/>
      <c r="C90" s="144">
        <f>'[3]жовтень 2011'!$I$40</f>
        <v>3832.5274725274726</v>
      </c>
      <c r="D90" s="123">
        <f>'[3]листопад 2011 '!$I$40</f>
        <v>4121.176470588235</v>
      </c>
      <c r="E90" s="32">
        <f>'[3]грудень2011 '!$I$40</f>
        <v>4476.9053117782905</v>
      </c>
      <c r="F90" s="42">
        <f>'[4]Рік 2012'!$O$22</f>
        <v>3641.2783171521037</v>
      </c>
      <c r="G90" s="113"/>
      <c r="H90" s="92"/>
    </row>
    <row r="91" spans="1:8" ht="16.5" customHeight="1" thickBot="1">
      <c r="A91" s="15"/>
      <c r="B91" s="31"/>
      <c r="C91" s="146">
        <f>'[5]жовтень 2013 '!$I$36</f>
        <v>5097.452229299363</v>
      </c>
      <c r="D91" s="124">
        <f>'[5]листопад 2013 '!$I$36</f>
        <v>5224.878048780488</v>
      </c>
      <c r="E91" s="37">
        <f>'[5]грудень 2013  '!$I$36</f>
        <v>6528.45744680851</v>
      </c>
      <c r="F91" s="112"/>
      <c r="G91" s="111"/>
      <c r="H91" s="25"/>
    </row>
    <row r="92" spans="1:8" ht="14.25">
      <c r="A92" s="26">
        <v>18</v>
      </c>
      <c r="B92" s="30" t="s">
        <v>112</v>
      </c>
      <c r="C92" s="134">
        <f>'[5]жовтень 2013 '!$H$37</f>
        <v>2399.6539792387543</v>
      </c>
      <c r="D92" s="133">
        <f>'[5]листопад 2013 '!$H$37</f>
        <v>2619.5876288659792</v>
      </c>
      <c r="E92" s="145">
        <f>'[5]грудень 2013  '!$H$37</f>
        <v>2652.249134948097</v>
      </c>
      <c r="F92" s="120">
        <f>'[5]4 кв 2013'!$S$35</f>
        <v>2554.3678160919544</v>
      </c>
      <c r="G92" s="87">
        <f>'[5]рік2013 '!$R$35</f>
        <v>2362.7347417840374</v>
      </c>
      <c r="H92" s="36">
        <v>0</v>
      </c>
    </row>
    <row r="93" spans="1:8" ht="15" thickBot="1">
      <c r="A93" s="28"/>
      <c r="B93" s="35"/>
      <c r="C93" s="130">
        <f>'[5]жовтень 2013 '!$I$37</f>
        <v>2514.55938697318</v>
      </c>
      <c r="D93" s="77">
        <f>'[5]листопад 2013 '!$I$37</f>
        <v>2632.6007326007325</v>
      </c>
      <c r="E93" s="89">
        <f>'[5]грудень 2013  '!$I$37</f>
        <v>2733.962264150943</v>
      </c>
      <c r="F93" s="84"/>
      <c r="G93" s="86"/>
      <c r="H93" s="25"/>
    </row>
    <row r="94" spans="1:8" ht="14.25">
      <c r="A94" s="15">
        <v>19</v>
      </c>
      <c r="B94" s="31" t="s">
        <v>15</v>
      </c>
      <c r="C94" s="134">
        <f>'[5]жовтень 2013 '!$H$35</f>
        <v>5014.84375</v>
      </c>
      <c r="D94" s="133">
        <f>'[5]листопад 2013 '!$H$35</f>
        <v>5099</v>
      </c>
      <c r="E94" s="88">
        <f>'[5]грудень 2013  '!$H$35</f>
        <v>5347.826086956521</v>
      </c>
      <c r="F94" s="120">
        <f>'[5]4 кв 2013'!$S$33</f>
        <v>5154.954954954955</v>
      </c>
      <c r="G94" s="126">
        <f>'[5]рік2013 '!$R$33</f>
        <v>5017.357940131912</v>
      </c>
      <c r="H94" s="36">
        <v>0</v>
      </c>
    </row>
    <row r="95" spans="1:8" ht="15" thickBot="1">
      <c r="A95" s="28"/>
      <c r="B95" s="35"/>
      <c r="C95" s="148">
        <f>'[5]жовтень 2013 '!$I$35</f>
        <v>5172.441579371474</v>
      </c>
      <c r="D95" s="147">
        <f>'[5]листопад 2013 '!$I$35</f>
        <v>5233.644859813084</v>
      </c>
      <c r="E95" s="125">
        <f>'[5]грудень 2013  '!$I$35</f>
        <v>5099</v>
      </c>
      <c r="F95" s="85"/>
      <c r="G95" s="170"/>
      <c r="H95" s="38"/>
    </row>
    <row r="96" spans="1:8" ht="14.25">
      <c r="A96" s="39"/>
      <c r="B96" s="40"/>
      <c r="C96" s="41"/>
      <c r="D96" s="41"/>
      <c r="E96" s="41"/>
      <c r="F96" s="42"/>
      <c r="G96" s="112"/>
      <c r="H96" s="41"/>
    </row>
    <row r="97" spans="1:8" ht="15" thickBot="1">
      <c r="A97" s="39"/>
      <c r="B97" s="40"/>
      <c r="C97" s="41"/>
      <c r="D97" s="41"/>
      <c r="E97" s="41"/>
      <c r="F97" s="153"/>
      <c r="G97" s="42"/>
      <c r="H97" s="41"/>
    </row>
    <row r="98" spans="1:8" ht="15" thickBot="1">
      <c r="A98" s="8">
        <v>1</v>
      </c>
      <c r="B98" s="9">
        <v>2</v>
      </c>
      <c r="C98" s="43">
        <v>3</v>
      </c>
      <c r="D98" s="43">
        <v>4</v>
      </c>
      <c r="E98" s="43">
        <v>5</v>
      </c>
      <c r="F98" s="43">
        <v>6</v>
      </c>
      <c r="G98" s="114"/>
      <c r="H98" s="44">
        <v>8</v>
      </c>
    </row>
    <row r="99" spans="1:8" ht="15" thickBot="1">
      <c r="A99" s="71"/>
      <c r="B99" s="244" t="s">
        <v>65</v>
      </c>
      <c r="C99" s="245"/>
      <c r="D99" s="245"/>
      <c r="E99" s="245"/>
      <c r="F99" s="245"/>
      <c r="G99" s="109"/>
      <c r="H99" s="57"/>
    </row>
    <row r="100" spans="1:8" ht="13.5" customHeight="1">
      <c r="A100" s="15">
        <v>1</v>
      </c>
      <c r="B100" s="31" t="s">
        <v>66</v>
      </c>
      <c r="C100" s="141">
        <f>'[5]жовтень 2013 '!$H$50</f>
        <v>1561.5384615384614</v>
      </c>
      <c r="D100" s="133">
        <f>'[5]листопад 2013 '!$H$50</f>
        <v>1645.945945945946</v>
      </c>
      <c r="E100" s="175">
        <f>'[5]грудень 2013  '!$H$50</f>
        <v>1740</v>
      </c>
      <c r="F100" s="154">
        <f>'[5]4 кв 2013'!$S$49</f>
        <v>1645.9459459459458</v>
      </c>
      <c r="G100" s="173">
        <f>'[5]рік2013 '!$R$49</f>
        <v>1551.785714285714</v>
      </c>
      <c r="H100" s="90">
        <f>'[5]рік2013 '!$P$49</f>
        <v>7549.761904761904</v>
      </c>
    </row>
    <row r="101" spans="1:8" ht="15" thickBot="1">
      <c r="A101" s="15"/>
      <c r="B101" s="35"/>
      <c r="C101" s="130">
        <f>'[5]жовтень 2013 '!$I$50</f>
        <v>2082</v>
      </c>
      <c r="D101" s="77">
        <f>'[5]листопад 2013 '!$I$50</f>
        <v>2082</v>
      </c>
      <c r="E101" s="20">
        <f>'[5]грудень 2013  '!$I$50</f>
        <v>2082</v>
      </c>
      <c r="F101" s="174"/>
      <c r="G101" s="120"/>
      <c r="H101" s="29"/>
    </row>
    <row r="102" spans="1:8" ht="14.25">
      <c r="A102" s="22">
        <v>2</v>
      </c>
      <c r="B102" s="50" t="s">
        <v>17</v>
      </c>
      <c r="C102" s="134">
        <f>'[5]жовтень 2013 '!$H$51</f>
        <v>3741.353383458647</v>
      </c>
      <c r="D102" s="76">
        <f>'[5]листопад 2013 '!$H$51</f>
        <v>3200</v>
      </c>
      <c r="E102" s="17">
        <f>'[5]грудень 2013  '!$H$51</f>
        <v>3048.9208633093526</v>
      </c>
      <c r="F102" s="83">
        <f>'[5]4 кв 2013'!$S$50</f>
        <v>3329.047619047619</v>
      </c>
      <c r="G102" s="83">
        <f>'[5]рік2013 '!$R$50</f>
        <v>3393.4210526315787</v>
      </c>
      <c r="H102" s="27">
        <f>'[5]рік2013 '!$P$50</f>
        <v>18967.105263157893</v>
      </c>
    </row>
    <row r="103" spans="1:8" ht="16.5" customHeight="1" thickBot="1">
      <c r="A103" s="24"/>
      <c r="B103" s="51"/>
      <c r="C103" s="130">
        <f>'[5]жовтень 2013 '!$I$51</f>
        <v>4118.69918699187</v>
      </c>
      <c r="D103" s="77">
        <f>'[5]листопад 2013 '!$I$51</f>
        <v>3853.125</v>
      </c>
      <c r="E103" s="20">
        <f>'[5]грудень 2013  '!$I$51</f>
        <v>3508.1300813008133</v>
      </c>
      <c r="F103" s="84"/>
      <c r="G103" s="84"/>
      <c r="H103" s="29"/>
    </row>
    <row r="104" spans="1:8" ht="15" customHeight="1">
      <c r="A104" s="22">
        <v>3</v>
      </c>
      <c r="B104" s="50" t="s">
        <v>18</v>
      </c>
      <c r="C104" s="134">
        <f>'[5]жовтень 2013 '!$H$52</f>
        <v>4553.485464207565</v>
      </c>
      <c r="D104" s="76">
        <f>'[5]листопад 2013 '!$H$52</f>
        <v>4210.274188465175</v>
      </c>
      <c r="E104" s="17">
        <f>'[5]грудень 2013  '!$H$52</f>
        <v>5583.849557522123</v>
      </c>
      <c r="F104" s="83">
        <f>'[5]4 кв 2013'!$S$51</f>
        <v>4780.654293803083</v>
      </c>
      <c r="G104" s="83">
        <f>'[5]рік2013 '!$R$51</f>
        <v>4891.011868221814</v>
      </c>
      <c r="H104" s="18">
        <v>0</v>
      </c>
    </row>
    <row r="105" spans="1:8" ht="15" thickBot="1">
      <c r="A105" s="24"/>
      <c r="B105" s="51"/>
      <c r="C105" s="130">
        <f>'[5]жовтень 2013 '!$I$52</f>
        <v>4858.915502328676</v>
      </c>
      <c r="D105" s="97">
        <f>'[5]листопад 2013 '!$I$52</f>
        <v>4498.053037932192</v>
      </c>
      <c r="E105" s="32">
        <f>'[5]грудень 2013  '!$I$52</f>
        <v>6025.66371681416</v>
      </c>
      <c r="F105" s="120"/>
      <c r="G105" s="120"/>
      <c r="H105" s="152"/>
    </row>
    <row r="106" spans="1:8" ht="14.25">
      <c r="A106" s="22">
        <v>4</v>
      </c>
      <c r="B106" s="30" t="s">
        <v>19</v>
      </c>
      <c r="C106" s="149" t="s">
        <v>63</v>
      </c>
      <c r="D106" s="149" t="str">
        <f>E106</f>
        <v>н/д</v>
      </c>
      <c r="E106" s="149" t="s">
        <v>63</v>
      </c>
      <c r="F106" s="151" t="s">
        <v>63</v>
      </c>
      <c r="G106" s="155" t="s">
        <v>63</v>
      </c>
      <c r="H106" s="155" t="s">
        <v>63</v>
      </c>
    </row>
    <row r="107" spans="1:8" ht="13.5" customHeight="1" thickBot="1">
      <c r="A107" s="24"/>
      <c r="B107" s="35"/>
      <c r="C107" s="150" t="s">
        <v>63</v>
      </c>
      <c r="D107" s="150" t="s">
        <v>63</v>
      </c>
      <c r="E107" s="150" t="s">
        <v>63</v>
      </c>
      <c r="F107" s="150"/>
      <c r="G107" s="156"/>
      <c r="H107" s="25"/>
    </row>
    <row r="108" spans="1:8" ht="14.25" customHeight="1">
      <c r="A108" s="22">
        <v>5</v>
      </c>
      <c r="B108" s="50" t="s">
        <v>20</v>
      </c>
      <c r="C108" s="135">
        <f>'[5]жовтень 2013 '!$H$54</f>
        <v>2610.9375</v>
      </c>
      <c r="D108" s="46">
        <f>'[5]листопад 2013 '!$H$54</f>
        <v>2611.1111111111113</v>
      </c>
      <c r="E108" s="46">
        <f>'[5]грудень 2013  '!$H$54</f>
        <v>2571.875</v>
      </c>
      <c r="F108" s="210">
        <v>2584.37</v>
      </c>
      <c r="G108" s="208">
        <f>'[5]рік2013 '!$R$53</f>
        <v>2386.538461538462</v>
      </c>
      <c r="H108" s="90">
        <f>'[5]рік2013 '!$P$53</f>
        <v>5404.615384615385</v>
      </c>
    </row>
    <row r="109" spans="1:8" ht="15" thickBot="1">
      <c r="A109" s="24"/>
      <c r="B109" s="51"/>
      <c r="C109" s="142">
        <f>'[5]жовтень 2013 '!$I$54</f>
        <v>2580.327868852459</v>
      </c>
      <c r="D109" s="20">
        <f>'[5]листопад 2013 '!$I$54</f>
        <v>2365.625</v>
      </c>
      <c r="E109" s="20">
        <f>'[5]грудень 2013  '!$I$54</f>
        <v>2389.0625</v>
      </c>
      <c r="F109" s="211"/>
      <c r="G109" s="209"/>
      <c r="H109" s="52"/>
    </row>
    <row r="110" spans="1:8" ht="14.25">
      <c r="A110" s="22">
        <v>6</v>
      </c>
      <c r="B110" s="50" t="s">
        <v>57</v>
      </c>
      <c r="C110" s="134">
        <f>'[5]жовтень 2013 '!$H$55</f>
        <v>2241.988950276243</v>
      </c>
      <c r="D110" s="76">
        <f>'[5]листопад 2013 '!$H$55</f>
        <v>1977.0114942528735</v>
      </c>
      <c r="E110" s="17">
        <f>'[5]грудень 2013  '!$H$55</f>
        <v>1850.5882352941178</v>
      </c>
      <c r="F110" s="83">
        <f>'[5]4 кв 2013'!$S$54</f>
        <v>2027.4285714285716</v>
      </c>
      <c r="G110" s="83">
        <f>'[5]рік2013 '!$R$54</f>
        <v>2448.7704918032787</v>
      </c>
      <c r="H110" s="27">
        <v>0</v>
      </c>
    </row>
    <row r="111" spans="1:8" ht="15" thickBot="1">
      <c r="A111" s="24"/>
      <c r="B111" s="51"/>
      <c r="C111" s="130">
        <f>'[5]жовтень 2013 '!$I$55</f>
        <v>2478.048780487805</v>
      </c>
      <c r="D111" s="77">
        <f>'[5]листопад 2013 '!$I$55</f>
        <v>2510.1449275362315</v>
      </c>
      <c r="E111" s="20">
        <f>'[5]грудень 2013  '!$I$55</f>
        <v>2581.451612903226</v>
      </c>
      <c r="F111" s="86"/>
      <c r="G111" s="84"/>
      <c r="H111" s="29"/>
    </row>
    <row r="112" spans="1:8" ht="14.25">
      <c r="A112" s="22">
        <v>7</v>
      </c>
      <c r="B112" s="50" t="s">
        <v>21</v>
      </c>
      <c r="C112" s="134">
        <f>'[5]жовтень 2013 '!$H$56</f>
        <v>5505.285412262157</v>
      </c>
      <c r="D112" s="133">
        <f>'[5]листопад 2013 '!$H$56</f>
        <v>5618.9473684210525</v>
      </c>
      <c r="E112" s="46">
        <f>'[5]грудень 2013  '!$H$56</f>
        <v>6193.868921775898</v>
      </c>
      <c r="F112" s="83">
        <f>'[5]4 кв 2013'!$S$55</f>
        <v>5768.424753867792</v>
      </c>
      <c r="G112" s="83">
        <f>'[5]рік2013 '!$R$55</f>
        <v>5033.567821067822</v>
      </c>
      <c r="H112" s="27">
        <v>0</v>
      </c>
    </row>
    <row r="113" spans="1:8" ht="15" thickBot="1">
      <c r="A113" s="24"/>
      <c r="B113" s="51"/>
      <c r="C113" s="130">
        <f>'[5]жовтень 2013 '!$I$56</f>
        <v>5191.8867924528295</v>
      </c>
      <c r="D113" s="77">
        <f>'[5]листопад 2013 '!$I$56</f>
        <v>5305.61797752809</v>
      </c>
      <c r="E113" s="20">
        <f>'[5]грудень 2013  '!$I$56</f>
        <v>5935.057471264367</v>
      </c>
      <c r="F113" s="84"/>
      <c r="G113" s="84"/>
      <c r="H113" s="91"/>
    </row>
    <row r="114" spans="1:8" ht="14.25">
      <c r="A114" s="22">
        <v>8</v>
      </c>
      <c r="B114" s="50" t="s">
        <v>22</v>
      </c>
      <c r="C114" s="134">
        <f>'[5]жовтень 2013 '!$H$57</f>
        <v>6383.946078431372</v>
      </c>
      <c r="D114" s="76">
        <f>'[5]листопад 2013 '!$H$57</f>
        <v>5812.332112332112</v>
      </c>
      <c r="E114" s="17">
        <f>'[5]грудень 2013  '!$H$57</f>
        <v>7933.98533007335</v>
      </c>
      <c r="F114" s="83">
        <f>'[5]4 кв 2013'!$S$56</f>
        <v>6707.253463732681</v>
      </c>
      <c r="G114" s="83">
        <f>'[5]рік2013 '!$R$56</f>
        <v>5355.383022774327</v>
      </c>
      <c r="H114" s="27">
        <v>0</v>
      </c>
    </row>
    <row r="115" spans="1:8" ht="15" thickBot="1">
      <c r="A115" s="24"/>
      <c r="B115" s="51"/>
      <c r="C115" s="130">
        <f>'[5]жовтень 2013 '!$I$57</f>
        <v>6604.182041820418</v>
      </c>
      <c r="D115" s="77">
        <f>'[5]листопад 2013 '!$I$57</f>
        <v>5990.306748466258</v>
      </c>
      <c r="E115" s="20">
        <f>'[5]грудень 2013  '!$I$57</f>
        <v>8252.190237797247</v>
      </c>
      <c r="F115" s="84"/>
      <c r="G115" s="84"/>
      <c r="H115" s="29"/>
    </row>
    <row r="116" spans="1:8" ht="14.25">
      <c r="A116" s="22">
        <v>9</v>
      </c>
      <c r="B116" s="50" t="s">
        <v>74</v>
      </c>
      <c r="C116" s="134">
        <f>'[5]жовтень 2013 '!$H$58</f>
        <v>3076.0233918128656</v>
      </c>
      <c r="D116" s="76">
        <f>'[5]листопад 2013 '!$H$58</f>
        <v>2907.7534791252483</v>
      </c>
      <c r="E116" s="17">
        <f>'[5]грудень 2013  '!$H$58</f>
        <v>3797.983870967742</v>
      </c>
      <c r="F116" s="83">
        <f>'[5]4 кв 2013'!$S$57</f>
        <v>3256.878306878307</v>
      </c>
      <c r="G116" s="83">
        <f>'[5]рік2013 '!$R$57</f>
        <v>4599.00641025641</v>
      </c>
      <c r="H116" s="27">
        <v>0</v>
      </c>
    </row>
    <row r="117" spans="1:8" ht="15" thickBot="1">
      <c r="A117" s="24"/>
      <c r="B117" s="51"/>
      <c r="C117" s="130">
        <f>'[5]жовтень 2013 '!$I$58</f>
        <v>4176.682692307692</v>
      </c>
      <c r="D117" s="77">
        <f>'[5]листопад 2013 '!$I$58</f>
        <v>4217.829457364341</v>
      </c>
      <c r="E117" s="20">
        <f>'[5]грудень 2013  '!$I$58</f>
        <v>4171.3426853707415</v>
      </c>
      <c r="F117" s="84"/>
      <c r="G117" s="84"/>
      <c r="H117" s="29"/>
    </row>
    <row r="118" spans="1:8" ht="18" customHeight="1">
      <c r="A118" s="22">
        <v>10</v>
      </c>
      <c r="B118" s="50" t="s">
        <v>75</v>
      </c>
      <c r="C118" s="134">
        <f>'[5]жовтень 2013 '!$H$59</f>
        <v>4792.727272727273</v>
      </c>
      <c r="D118" s="76">
        <f>'[5]листопад 2013 '!$H$59</f>
        <v>4357.142857142857</v>
      </c>
      <c r="E118" s="17">
        <f>'[5]грудень 2013  '!$H$59</f>
        <v>4749.090909090909</v>
      </c>
      <c r="F118" s="83">
        <f>'[5]4 кв 2013'!$S$58</f>
        <v>4659.393939393939</v>
      </c>
      <c r="G118" s="83">
        <f>'[5]рік2013 '!$R$58</f>
        <v>4520.238095238095</v>
      </c>
      <c r="H118" s="27">
        <v>0</v>
      </c>
    </row>
    <row r="119" spans="1:8" ht="15" thickBot="1">
      <c r="A119" s="24"/>
      <c r="B119" s="51"/>
      <c r="C119" s="130">
        <f>'[5]жовтень 2013 '!$I$59</f>
        <v>5403.333333333333</v>
      </c>
      <c r="D119" s="77">
        <f>'[5]листопад 2013 '!$I$59</f>
        <v>5100.000000000001</v>
      </c>
      <c r="E119" s="20">
        <f>'[5]грудень 2013  '!$I$59</f>
        <v>5332.203389830509</v>
      </c>
      <c r="F119" s="84"/>
      <c r="G119" s="84"/>
      <c r="H119" s="29"/>
    </row>
    <row r="120" spans="1:8" ht="14.25">
      <c r="A120" s="22">
        <v>11</v>
      </c>
      <c r="B120" s="30" t="s">
        <v>23</v>
      </c>
      <c r="C120" s="134">
        <f>'[5]жовтень 2013 '!$H$60</f>
        <v>2962.5</v>
      </c>
      <c r="D120" s="76">
        <f>'[5]листопад 2013 '!$H$60</f>
        <v>4586.956521739131</v>
      </c>
      <c r="E120" s="17">
        <f>'[5]грудень 2013  '!$H$60</f>
        <v>3891.2</v>
      </c>
      <c r="F120" s="83">
        <f>'[5]4 кв 2013'!$S$59</f>
        <v>3695.555555555556</v>
      </c>
      <c r="G120" s="83">
        <f>'[5]рік2013 '!$R$59</f>
        <v>3783.0882352941176</v>
      </c>
      <c r="H120" s="27">
        <v>0</v>
      </c>
    </row>
    <row r="121" spans="1:8" ht="15" thickBot="1">
      <c r="A121" s="24"/>
      <c r="B121" s="35"/>
      <c r="C121" s="135">
        <f>'[5]жовтень 2013 '!$I$60</f>
        <v>2785.714285714286</v>
      </c>
      <c r="D121" s="147">
        <f>'[5]листопад 2013 '!$I$60</f>
        <v>4173.076923076924</v>
      </c>
      <c r="E121" s="162">
        <f>'[5]грудень 2013  '!$I$60</f>
        <v>3656.8</v>
      </c>
      <c r="F121" s="85"/>
      <c r="G121" s="85"/>
      <c r="H121" s="29"/>
    </row>
    <row r="122" spans="1:8" ht="15" thickBot="1">
      <c r="A122" s="31"/>
      <c r="B122" s="244" t="s">
        <v>86</v>
      </c>
      <c r="C122" s="249"/>
      <c r="D122" s="245"/>
      <c r="E122" s="245"/>
      <c r="F122" s="245"/>
      <c r="G122" s="157"/>
      <c r="H122" s="45"/>
    </row>
    <row r="123" spans="1:8" ht="14.25">
      <c r="A123" s="26">
        <v>1</v>
      </c>
      <c r="B123" s="16" t="s">
        <v>59</v>
      </c>
      <c r="C123" s="134">
        <f>'[5]жовтень 2013 '!$H$40</f>
        <v>2764.102564102564</v>
      </c>
      <c r="D123" s="133">
        <f>'[5]листопад 2013 '!$H$40</f>
        <v>3010.3896103896104</v>
      </c>
      <c r="E123" s="46">
        <f>'[5]грудень 2013  '!$H$40</f>
        <v>3140.2597402597407</v>
      </c>
      <c r="F123" s="83">
        <f>'[5]4 кв 2013'!$S$38</f>
        <v>2983.5497835497836</v>
      </c>
      <c r="G123" s="113">
        <f>'[5]рік2013 '!$R$38</f>
        <v>2616.5584415584412</v>
      </c>
      <c r="H123" s="36">
        <v>0</v>
      </c>
    </row>
    <row r="124" spans="1:8" ht="15" thickBot="1">
      <c r="A124" s="28"/>
      <c r="B124" s="19"/>
      <c r="C124" s="130">
        <f>'[5]жовтень 2013 '!$I$40</f>
        <v>2910.227272727273</v>
      </c>
      <c r="D124" s="97">
        <f>'[5]листопад 2013 '!$I$40</f>
        <v>3033.7078651685392</v>
      </c>
      <c r="E124" s="20">
        <f>'[5]грудень 2013  '!$I$40</f>
        <v>3095.5555555555557</v>
      </c>
      <c r="F124" s="87"/>
      <c r="G124" s="42"/>
      <c r="H124" s="25"/>
    </row>
    <row r="125" spans="1:8" ht="14.25">
      <c r="A125" s="22">
        <v>2</v>
      </c>
      <c r="B125" s="30" t="s">
        <v>115</v>
      </c>
      <c r="C125" s="134">
        <f>'[5]жовтень 2013 '!$H$41</f>
        <v>1563.5220125786163</v>
      </c>
      <c r="D125" s="76">
        <f>'[5]листопад 2013 '!$H$41</f>
        <v>1482.9113924050635</v>
      </c>
      <c r="E125" s="17">
        <f>'[5]грудень 2013  '!$H$41</f>
        <v>1324.0259740259742</v>
      </c>
      <c r="F125" s="83">
        <f>'[5]4 кв 2013'!$S$39</f>
        <v>1458.1740976645435</v>
      </c>
      <c r="G125" s="110">
        <f>'[5]рік2013 '!$R$39</f>
        <v>1608.1761006289312</v>
      </c>
      <c r="H125" s="18">
        <v>0</v>
      </c>
    </row>
    <row r="126" spans="1:8" ht="15" thickBot="1">
      <c r="A126" s="24"/>
      <c r="B126" s="31"/>
      <c r="C126" s="130">
        <f>'[5]жовтень 2013 '!$I$41</f>
        <v>1788.4892086330935</v>
      </c>
      <c r="D126" s="77">
        <f>'[5]листопад 2013 '!$I$41</f>
        <v>1722.794117647059</v>
      </c>
      <c r="E126" s="20">
        <f>'[5]грудень 2013  '!$I$41</f>
        <v>1788.5964912280704</v>
      </c>
      <c r="F126" s="84"/>
      <c r="G126" s="111"/>
      <c r="H126" s="25"/>
    </row>
    <row r="127" spans="1:8" ht="14.25">
      <c r="A127" s="15">
        <v>3</v>
      </c>
      <c r="B127" s="30" t="s">
        <v>116</v>
      </c>
      <c r="C127" s="134">
        <f>'[5]жовтень 2013 '!$H$42</f>
        <v>2100</v>
      </c>
      <c r="D127" s="77">
        <f>'[5]листопад 2013 '!$H$42</f>
        <v>2239.4736842105262</v>
      </c>
      <c r="E127" s="17">
        <f>'[5]грудень 2013  '!$H$42</f>
        <v>2581.168831168831</v>
      </c>
      <c r="F127" s="83">
        <f>'[5]4 кв 2013'!$S$40</f>
        <v>2307.625272331155</v>
      </c>
      <c r="G127" s="110">
        <f>'[5]рік2013 '!$R$40</f>
        <v>2202.7590090090093</v>
      </c>
      <c r="H127" s="18">
        <v>0</v>
      </c>
    </row>
    <row r="128" spans="1:8" ht="15" thickBot="1">
      <c r="A128" s="15"/>
      <c r="B128" s="31"/>
      <c r="C128" s="130">
        <f>'[5]жовтень 2013 '!$I$42</f>
        <v>2215.862068965517</v>
      </c>
      <c r="D128" s="77">
        <f>'[5]листопад 2013 '!$I$42</f>
        <v>2431.428571428571</v>
      </c>
      <c r="E128" s="20">
        <f>'[5]грудень 2013  '!$I$42</f>
        <v>2819.148936170213</v>
      </c>
      <c r="F128" s="84"/>
      <c r="G128" s="113"/>
      <c r="H128" s="92"/>
    </row>
    <row r="129" spans="1:8" ht="14.25">
      <c r="A129" s="26">
        <v>4</v>
      </c>
      <c r="B129" s="30" t="s">
        <v>67</v>
      </c>
      <c r="C129" s="134">
        <f>'[5]жовтень 2013 '!$H$43</f>
        <v>1993.2773109243697</v>
      </c>
      <c r="D129" s="76">
        <f>'[5]листопад 2013 '!$H$43</f>
        <v>2109.677419354839</v>
      </c>
      <c r="E129" s="17">
        <f>'[5]грудень 2013  '!$H$43</f>
        <v>2360.8</v>
      </c>
      <c r="F129" s="83">
        <f>'[5]4 кв 2013'!$S$41</f>
        <v>2151.490514905149</v>
      </c>
      <c r="G129" s="110">
        <f>'[5]рік2013 '!$R$41</f>
        <v>1861.5079365079368</v>
      </c>
      <c r="H129" s="18">
        <v>0</v>
      </c>
    </row>
    <row r="130" spans="1:8" ht="15" thickBot="1">
      <c r="A130" s="28"/>
      <c r="B130" s="35"/>
      <c r="C130" s="130">
        <f>'[5]жовтень 2013 '!$I$43</f>
        <v>2069.166666666667</v>
      </c>
      <c r="D130" s="77">
        <f>'[5]листопад 2013 '!$I$43</f>
        <v>2161.904761904762</v>
      </c>
      <c r="E130" s="20">
        <f>'[5]грудень 2013  '!$I$43</f>
        <v>2370.7692307692305</v>
      </c>
      <c r="F130" s="86"/>
      <c r="G130" s="112"/>
      <c r="H130" s="25"/>
    </row>
    <row r="131" spans="1:8" ht="14.25">
      <c r="A131" s="22">
        <v>5</v>
      </c>
      <c r="B131" s="30" t="s">
        <v>16</v>
      </c>
      <c r="C131" s="142">
        <f>'[5]жовтень 2013 '!$H$44</f>
        <v>2340.16393442623</v>
      </c>
      <c r="D131" s="48">
        <f>'[5]листопад 2013 '!$H$44</f>
        <v>2459.523809523809</v>
      </c>
      <c r="E131" s="46">
        <f>'[5]грудень 2013  '!$H$44</f>
        <v>2407.6335877862593</v>
      </c>
      <c r="F131" s="83">
        <f>'[5]4 кв 2013'!$S$42</f>
        <v>2409.523809523809</v>
      </c>
      <c r="G131" s="83">
        <f>'[5]рік2013 '!$R$42</f>
        <v>1675.3906249999998</v>
      </c>
      <c r="H131" s="90">
        <v>0</v>
      </c>
    </row>
    <row r="132" spans="1:8" ht="15" thickBot="1">
      <c r="A132" s="49"/>
      <c r="B132" s="35"/>
      <c r="C132" s="130">
        <f>'[5]жовтень 2013 '!$I$44</f>
        <v>2558.064516129032</v>
      </c>
      <c r="D132" s="74">
        <f>'[5]листопад 2013 '!$I$44</f>
        <v>2560.5839416058393</v>
      </c>
      <c r="E132" s="20">
        <f>'[5]грудень 2013  '!$I$44</f>
        <v>2565.693430656934</v>
      </c>
      <c r="F132" s="84"/>
      <c r="G132" s="84"/>
      <c r="H132" s="29"/>
    </row>
    <row r="133" spans="1:8" ht="14.25">
      <c r="A133" s="94">
        <v>6</v>
      </c>
      <c r="B133" s="50" t="s">
        <v>76</v>
      </c>
      <c r="C133" s="134">
        <f>'[5]жовтень 2013 '!$H$45</f>
        <v>6741.176470588235</v>
      </c>
      <c r="D133" s="78">
        <f>'[5]листопад 2013 '!$H$45</f>
        <v>7159.352517985611</v>
      </c>
      <c r="E133" s="160">
        <f>'[5]грудень 2013  '!$H$45</f>
        <v>7307.09219858156</v>
      </c>
      <c r="F133" s="83">
        <f>'[5]4 кв 2013'!$S$43</f>
        <v>7081.227436823105</v>
      </c>
      <c r="G133" s="120">
        <f>'[5]рік2013 '!$R$43</f>
        <v>7277.885862516214</v>
      </c>
      <c r="H133" s="90">
        <v>0</v>
      </c>
    </row>
    <row r="134" spans="1:8" ht="15" thickBot="1">
      <c r="A134" s="49"/>
      <c r="B134" s="40"/>
      <c r="C134" s="135">
        <f>'[5]жовтень 2013 '!$I$45</f>
        <v>6741.176470588235</v>
      </c>
      <c r="D134" s="79">
        <f>'[5]листопад 2013 '!$I$45</f>
        <v>7159.352517985611</v>
      </c>
      <c r="E134" s="161">
        <f>'[5]грудень 2013  '!$I$45</f>
        <v>7307.09219858156</v>
      </c>
      <c r="F134" s="84"/>
      <c r="G134" s="84"/>
      <c r="H134" s="29"/>
    </row>
    <row r="135" spans="1:8" ht="15" thickBot="1">
      <c r="A135" s="116">
        <v>7</v>
      </c>
      <c r="B135" s="30" t="s">
        <v>24</v>
      </c>
      <c r="C135" s="136" t="s">
        <v>63</v>
      </c>
      <c r="D135" s="98" t="s">
        <v>63</v>
      </c>
      <c r="E135" s="98" t="s">
        <v>63</v>
      </c>
      <c r="F135" s="98" t="s">
        <v>63</v>
      </c>
      <c r="G135" s="98" t="s">
        <v>63</v>
      </c>
      <c r="H135" s="155" t="s">
        <v>63</v>
      </c>
    </row>
    <row r="136" spans="1:8" ht="15" thickBot="1">
      <c r="A136" s="94">
        <v>8</v>
      </c>
      <c r="B136" s="95" t="s">
        <v>53</v>
      </c>
      <c r="C136" s="98" t="s">
        <v>63</v>
      </c>
      <c r="D136" s="98" t="s">
        <v>63</v>
      </c>
      <c r="E136" s="98" t="s">
        <v>63</v>
      </c>
      <c r="F136" s="98" t="s">
        <v>63</v>
      </c>
      <c r="G136" s="158" t="s">
        <v>63</v>
      </c>
      <c r="H136" s="155" t="s">
        <v>63</v>
      </c>
    </row>
    <row r="137" spans="1:8" ht="15">
      <c r="A137" s="53"/>
      <c r="B137" s="246" t="s">
        <v>60</v>
      </c>
      <c r="C137" s="107">
        <f>'[5]жовтень 2013 '!$H$62</f>
        <v>4048.4746019711906</v>
      </c>
      <c r="D137" s="105">
        <f>'[5]листопад 2013 '!$H$62</f>
        <v>4034.347654530831</v>
      </c>
      <c r="E137" s="103">
        <f>'[5]грудень 2013  '!$H$62</f>
        <v>4664.266612026834</v>
      </c>
      <c r="F137" s="118">
        <f>'[5]4 кв 2013'!$S$61</f>
        <v>4248.9356192788155</v>
      </c>
      <c r="G137" s="159">
        <f>'[5]рік2013 '!$R$61</f>
        <v>4051.36904136063</v>
      </c>
      <c r="H137" s="93">
        <f>'[5]рік2013 '!$P$61</f>
        <v>451.8030250687174</v>
      </c>
    </row>
    <row r="138" spans="1:8" ht="15">
      <c r="A138" s="54"/>
      <c r="B138" s="247"/>
      <c r="C138" s="108">
        <f>'[5]жовтень 2013 '!$I$62</f>
        <v>4140.760579548274</v>
      </c>
      <c r="D138" s="106">
        <f>'[5]листопад 2013 '!$I$62</f>
        <v>4150.990111344701</v>
      </c>
      <c r="E138" s="104">
        <f>'[5]грудень 2013  '!$I$62</f>
        <v>4825.199805526803</v>
      </c>
      <c r="F138" s="171"/>
      <c r="G138" s="172"/>
      <c r="H138" s="81"/>
    </row>
    <row r="139" spans="1:8" ht="15" thickBot="1">
      <c r="A139" s="55"/>
      <c r="B139" s="248"/>
      <c r="C139" s="82"/>
      <c r="D139" s="80"/>
      <c r="E139" s="102"/>
      <c r="F139" s="115"/>
      <c r="G139" s="117"/>
      <c r="H139" s="119"/>
    </row>
    <row r="140" spans="1:8" ht="60.75" thickBot="1">
      <c r="A140" s="54"/>
      <c r="B140" s="96" t="s">
        <v>64</v>
      </c>
      <c r="C140" s="177">
        <f>'[5]жовтень 2013 '!$F$70</f>
        <v>4849.048813630189</v>
      </c>
      <c r="D140" s="178">
        <f>'[5]листопад 2013 '!$F$70</f>
        <v>4804.73181177208</v>
      </c>
      <c r="E140" s="179">
        <f>'[5]грудень 2013  '!$F$70</f>
        <v>6391.978806001468</v>
      </c>
      <c r="F140" s="180">
        <f>'[5]4 кв 2013'!$K$70</f>
        <v>5344.837927847814</v>
      </c>
      <c r="G140" s="188">
        <f>'[5]рік2013 '!$R$61</f>
        <v>4051.36904136063</v>
      </c>
      <c r="H140" s="99"/>
    </row>
    <row r="141" spans="1:8" ht="15">
      <c r="A141" s="53"/>
      <c r="B141" s="238" t="s">
        <v>61</v>
      </c>
      <c r="C141" s="181">
        <f>C137/1147</f>
        <v>3.5296204027647695</v>
      </c>
      <c r="D141" s="181">
        <f>D137/1147</f>
        <v>3.5173039708202536</v>
      </c>
      <c r="E141" s="182">
        <f>E137/1218</f>
        <v>3.8294471363110296</v>
      </c>
      <c r="F141" s="163"/>
      <c r="G141" s="164"/>
      <c r="H141" s="56"/>
    </row>
    <row r="142" spans="1:8" ht="15">
      <c r="A142" s="54"/>
      <c r="B142" s="239"/>
      <c r="C142" s="183">
        <f>C138/1147</f>
        <v>3.6100789708354615</v>
      </c>
      <c r="D142" s="183">
        <f>D138/1147</f>
        <v>3.618997481555973</v>
      </c>
      <c r="E142" s="184">
        <f>E138/1218</f>
        <v>3.9615761950137958</v>
      </c>
      <c r="F142" s="163"/>
      <c r="G142" s="165"/>
      <c r="H142" s="52"/>
    </row>
    <row r="143" spans="1:8" ht="15.75" thickBot="1">
      <c r="A143" s="54"/>
      <c r="B143" s="239"/>
      <c r="C143" s="185"/>
      <c r="D143" s="186"/>
      <c r="E143" s="187"/>
      <c r="F143" s="163"/>
      <c r="G143" s="166"/>
      <c r="H143" s="52"/>
    </row>
    <row r="144" spans="1:8" ht="14.25" customHeight="1">
      <c r="A144" s="272"/>
      <c r="B144" s="274" t="s">
        <v>54</v>
      </c>
      <c r="C144" s="276" t="s">
        <v>117</v>
      </c>
      <c r="D144" s="236" t="s">
        <v>102</v>
      </c>
      <c r="E144" s="236" t="s">
        <v>103</v>
      </c>
      <c r="F144" s="236" t="s">
        <v>118</v>
      </c>
      <c r="G144" s="236" t="s">
        <v>111</v>
      </c>
      <c r="H144" s="270"/>
    </row>
    <row r="145" spans="1:8" ht="43.5" customHeight="1" thickBot="1">
      <c r="A145" s="273"/>
      <c r="B145" s="275"/>
      <c r="C145" s="277"/>
      <c r="D145" s="237"/>
      <c r="E145" s="237"/>
      <c r="F145" s="237"/>
      <c r="G145" s="237"/>
      <c r="H145" s="271"/>
    </row>
    <row r="151" ht="12" customHeight="1"/>
    <row r="152" spans="1:7" ht="14.25">
      <c r="A152"/>
      <c r="B152"/>
      <c r="C152"/>
      <c r="D152"/>
      <c r="E152"/>
      <c r="F152"/>
      <c r="G152"/>
    </row>
    <row r="153" spans="1:7" ht="15">
      <c r="A153" s="59" t="s">
        <v>26</v>
      </c>
      <c r="B153"/>
      <c r="C153"/>
      <c r="D153"/>
      <c r="E153"/>
      <c r="F153"/>
      <c r="G153"/>
    </row>
    <row r="154" spans="1:7" ht="15">
      <c r="A154" s="59" t="s">
        <v>27</v>
      </c>
      <c r="B154" s="58"/>
      <c r="C154" s="58"/>
      <c r="D154" s="58"/>
      <c r="E154" s="58"/>
      <c r="F154"/>
      <c r="G154"/>
    </row>
    <row r="155" spans="1:7" ht="14.25">
      <c r="A155" s="58" t="s">
        <v>28</v>
      </c>
      <c r="B155" s="58"/>
      <c r="C155" s="58"/>
      <c r="D155" s="58"/>
      <c r="E155" s="58"/>
      <c r="F155"/>
      <c r="G155"/>
    </row>
    <row r="156" spans="1:7" ht="15">
      <c r="A156" s="58" t="s">
        <v>97</v>
      </c>
      <c r="B156" s="58"/>
      <c r="C156" s="58"/>
      <c r="D156" s="58"/>
      <c r="E156" s="58"/>
      <c r="F156"/>
      <c r="G156"/>
    </row>
    <row r="157" spans="1:7" ht="14.25">
      <c r="A157" s="58" t="s">
        <v>98</v>
      </c>
      <c r="B157" s="58"/>
      <c r="C157" s="58"/>
      <c r="D157" s="58"/>
      <c r="E157" s="58"/>
      <c r="F157"/>
      <c r="G157"/>
    </row>
    <row r="158" spans="1:7" ht="14.25">
      <c r="A158" s="58"/>
      <c r="B158" s="58"/>
      <c r="C158" s="58"/>
      <c r="D158" s="58"/>
      <c r="E158" s="58"/>
      <c r="F158"/>
      <c r="G158"/>
    </row>
    <row r="159" spans="1:7" ht="15">
      <c r="A159" s="58" t="s">
        <v>99</v>
      </c>
      <c r="B159" s="58"/>
      <c r="C159" s="58"/>
      <c r="D159" s="58"/>
      <c r="E159" s="58"/>
      <c r="F159"/>
      <c r="G159"/>
    </row>
    <row r="160" spans="1:7" ht="14.25">
      <c r="A160" s="58" t="s">
        <v>100</v>
      </c>
      <c r="B160" s="58"/>
      <c r="C160" s="58"/>
      <c r="D160" s="58"/>
      <c r="E160" s="58"/>
      <c r="F160"/>
      <c r="G160"/>
    </row>
    <row r="161" spans="1:7" ht="14.25">
      <c r="A161" s="58"/>
      <c r="B161" s="58"/>
      <c r="C161" s="58"/>
      <c r="D161" s="58"/>
      <c r="E161" s="58"/>
      <c r="F161"/>
      <c r="G161"/>
    </row>
    <row r="162" spans="1:7" ht="15">
      <c r="A162" s="58" t="s">
        <v>101</v>
      </c>
      <c r="B162" s="58"/>
      <c r="C162" s="58"/>
      <c r="D162" s="58"/>
      <c r="E162" s="58"/>
      <c r="F162"/>
      <c r="G162"/>
    </row>
    <row r="163" spans="1:7" ht="14.25">
      <c r="A163" s="58" t="s">
        <v>96</v>
      </c>
      <c r="B163" s="58"/>
      <c r="C163" s="58"/>
      <c r="D163" s="58"/>
      <c r="E163" s="58"/>
      <c r="F163"/>
      <c r="G163"/>
    </row>
    <row r="164" spans="1:7" ht="14.25">
      <c r="A164" s="58"/>
      <c r="B164" s="58"/>
      <c r="C164" s="58"/>
      <c r="D164" s="58"/>
      <c r="E164" s="58"/>
      <c r="F164"/>
      <c r="G164"/>
    </row>
    <row r="165" spans="1:7" ht="14.25">
      <c r="A165" s="58"/>
      <c r="B165" s="58"/>
      <c r="C165" s="58"/>
      <c r="D165" s="58"/>
      <c r="E165" s="58"/>
      <c r="F165"/>
      <c r="G165"/>
    </row>
    <row r="166" spans="1:7" ht="14.25">
      <c r="A166"/>
      <c r="B166"/>
      <c r="C166"/>
      <c r="D166"/>
      <c r="E166"/>
      <c r="F166"/>
      <c r="G166"/>
    </row>
    <row r="167" spans="1:7" ht="14.25">
      <c r="A167" s="58" t="s">
        <v>29</v>
      </c>
      <c r="B167"/>
      <c r="C167"/>
      <c r="D167"/>
      <c r="E167"/>
      <c r="F167"/>
      <c r="G167"/>
    </row>
    <row r="168" spans="1:7" ht="15.75" thickBot="1">
      <c r="A168" s="59" t="s">
        <v>105</v>
      </c>
      <c r="B168"/>
      <c r="C168"/>
      <c r="D168"/>
      <c r="E168"/>
      <c r="F168" s="64"/>
      <c r="G168" s="64"/>
    </row>
    <row r="169" spans="1:7" ht="14.25">
      <c r="A169" s="65" t="s">
        <v>0</v>
      </c>
      <c r="B169" s="278" t="s">
        <v>30</v>
      </c>
      <c r="C169" s="212" t="s">
        <v>106</v>
      </c>
      <c r="D169" s="212" t="s">
        <v>107</v>
      </c>
      <c r="E169" s="212" t="s">
        <v>108</v>
      </c>
      <c r="F169" s="220" t="s">
        <v>31</v>
      </c>
      <c r="G169" s="221"/>
    </row>
    <row r="170" spans="1:7" ht="15" thickBot="1">
      <c r="A170" s="75" t="s">
        <v>32</v>
      </c>
      <c r="B170" s="279"/>
      <c r="C170" s="213"/>
      <c r="D170" s="213"/>
      <c r="E170" s="213"/>
      <c r="F170" s="222"/>
      <c r="G170" s="223"/>
    </row>
    <row r="171" spans="1:7" ht="14.25">
      <c r="A171" s="47">
        <v>1</v>
      </c>
      <c r="B171" s="206" t="s">
        <v>77</v>
      </c>
      <c r="C171" s="201">
        <v>1147</v>
      </c>
      <c r="D171" s="201">
        <v>1147</v>
      </c>
      <c r="E171" s="201">
        <v>1218</v>
      </c>
      <c r="F171" s="280" t="s">
        <v>80</v>
      </c>
      <c r="G171" s="221"/>
    </row>
    <row r="172" spans="1:7" ht="14.25">
      <c r="A172" s="67"/>
      <c r="B172" s="207"/>
      <c r="C172" s="200"/>
      <c r="D172" s="200"/>
      <c r="E172" s="200"/>
      <c r="F172" s="226"/>
      <c r="G172" s="227"/>
    </row>
    <row r="173" spans="1:7" ht="14.25">
      <c r="A173" s="66">
        <v>2</v>
      </c>
      <c r="B173" s="40" t="s">
        <v>49</v>
      </c>
      <c r="C173" s="201">
        <v>1231</v>
      </c>
      <c r="D173" s="201">
        <v>1242</v>
      </c>
      <c r="E173" s="201">
        <v>1252</v>
      </c>
      <c r="F173" s="224" t="s">
        <v>80</v>
      </c>
      <c r="G173" s="225"/>
    </row>
    <row r="174" spans="1:7" ht="14.25">
      <c r="A174" s="67"/>
      <c r="B174" s="73" t="s">
        <v>50</v>
      </c>
      <c r="C174" s="200"/>
      <c r="D174" s="200"/>
      <c r="E174" s="200"/>
      <c r="F174" s="226"/>
      <c r="G174" s="227"/>
    </row>
    <row r="175" spans="1:7" ht="15" customHeight="1">
      <c r="A175" s="69">
        <v>3</v>
      </c>
      <c r="B175" s="70" t="s">
        <v>33</v>
      </c>
      <c r="C175" s="218">
        <v>1147</v>
      </c>
      <c r="D175" s="218">
        <v>1147</v>
      </c>
      <c r="E175" s="218">
        <v>1218</v>
      </c>
      <c r="F175" s="193" t="s">
        <v>87</v>
      </c>
      <c r="G175" s="194"/>
    </row>
    <row r="176" spans="1:7" ht="14.25">
      <c r="A176" s="67"/>
      <c r="B176" s="68" t="s">
        <v>34</v>
      </c>
      <c r="C176" s="219"/>
      <c r="D176" s="219"/>
      <c r="E176" s="219"/>
      <c r="F176" s="195"/>
      <c r="G176" s="196"/>
    </row>
    <row r="177" spans="1:7" ht="14.25">
      <c r="A177" s="69">
        <v>4</v>
      </c>
      <c r="B177" s="197" t="s">
        <v>81</v>
      </c>
      <c r="C177" s="199">
        <v>100.4</v>
      </c>
      <c r="D177" s="201">
        <v>100.2</v>
      </c>
      <c r="E177" s="201">
        <v>100.5</v>
      </c>
      <c r="F177" s="214" t="s">
        <v>110</v>
      </c>
      <c r="G177" s="215"/>
    </row>
    <row r="178" spans="1:7" ht="39" customHeight="1">
      <c r="A178" s="66"/>
      <c r="B178" s="198"/>
      <c r="C178" s="200"/>
      <c r="D178" s="200"/>
      <c r="E178" s="200"/>
      <c r="F178" s="216"/>
      <c r="G178" s="217"/>
    </row>
    <row r="179" spans="1:7" ht="14.25">
      <c r="A179" s="100">
        <v>5</v>
      </c>
      <c r="B179" s="189" t="s">
        <v>82</v>
      </c>
      <c r="C179" s="191">
        <v>2996.56</v>
      </c>
      <c r="D179" s="191">
        <v>2987.05</v>
      </c>
      <c r="E179" s="191">
        <v>3309.24</v>
      </c>
      <c r="F179" s="267" t="s">
        <v>109</v>
      </c>
      <c r="G179" s="215"/>
    </row>
    <row r="180" spans="1:7" ht="45" customHeight="1" thickBot="1">
      <c r="A180" s="101"/>
      <c r="B180" s="190"/>
      <c r="C180" s="192"/>
      <c r="D180" s="192"/>
      <c r="E180" s="192"/>
      <c r="F180" s="268"/>
      <c r="G180" s="269"/>
    </row>
    <row r="181" spans="1:7" ht="14.25">
      <c r="A181"/>
      <c r="B181"/>
      <c r="C181"/>
      <c r="D181"/>
      <c r="E181"/>
      <c r="F181"/>
      <c r="G181"/>
    </row>
    <row r="182" spans="1:7" ht="14.25">
      <c r="A182"/>
      <c r="B182" s="58" t="s">
        <v>35</v>
      </c>
      <c r="C182"/>
      <c r="D182"/>
      <c r="E182"/>
      <c r="F182"/>
      <c r="G182"/>
    </row>
    <row r="183" spans="1:7" ht="14.25">
      <c r="A183"/>
      <c r="B183" s="58" t="s">
        <v>36</v>
      </c>
      <c r="C183" s="58"/>
      <c r="D183" s="58"/>
      <c r="E183" s="58"/>
      <c r="F183" s="58"/>
      <c r="G183" s="58"/>
    </row>
    <row r="184" spans="1:7" ht="14.25">
      <c r="A184"/>
      <c r="B184" s="58" t="s">
        <v>37</v>
      </c>
      <c r="C184" s="58"/>
      <c r="D184" s="58"/>
      <c r="E184" s="58"/>
      <c r="F184" s="58"/>
      <c r="G184" s="58"/>
    </row>
    <row r="185" spans="1:7" ht="15">
      <c r="A185"/>
      <c r="B185" s="58" t="s">
        <v>38</v>
      </c>
      <c r="C185" s="58"/>
      <c r="D185" s="58"/>
      <c r="E185" s="58"/>
      <c r="F185" s="58"/>
      <c r="G185" s="58"/>
    </row>
    <row r="186" spans="1:7" ht="15">
      <c r="A186"/>
      <c r="B186" s="58" t="s">
        <v>39</v>
      </c>
      <c r="C186" s="58"/>
      <c r="D186" s="58"/>
      <c r="E186" s="58"/>
      <c r="F186" s="58"/>
      <c r="G186" s="58"/>
    </row>
    <row r="187" spans="1:7" ht="15">
      <c r="A187"/>
      <c r="B187" s="58" t="s">
        <v>45</v>
      </c>
      <c r="C187" s="58"/>
      <c r="D187" s="58"/>
      <c r="E187" s="58"/>
      <c r="F187" s="58"/>
      <c r="G187" s="58"/>
    </row>
    <row r="188" spans="1:7" ht="15">
      <c r="A188"/>
      <c r="B188" s="58" t="s">
        <v>48</v>
      </c>
      <c r="C188" s="58"/>
      <c r="D188" s="58"/>
      <c r="E188" s="58"/>
      <c r="F188" s="58"/>
      <c r="G188" s="58"/>
    </row>
    <row r="189" spans="1:7" ht="14.25">
      <c r="A189"/>
      <c r="B189" s="58" t="s">
        <v>40</v>
      </c>
      <c r="C189" s="58"/>
      <c r="D189" s="58"/>
      <c r="E189" s="58"/>
      <c r="F189" s="58"/>
      <c r="G189" s="58"/>
    </row>
    <row r="190" spans="1:7" ht="14.25">
      <c r="A190"/>
      <c r="B190" s="58" t="s">
        <v>41</v>
      </c>
      <c r="C190" s="58"/>
      <c r="D190" s="58"/>
      <c r="E190" s="58"/>
      <c r="F190" s="58"/>
      <c r="G190" s="58"/>
    </row>
    <row r="191" spans="1:7" ht="15">
      <c r="A191"/>
      <c r="B191" s="58" t="s">
        <v>46</v>
      </c>
      <c r="C191" s="58"/>
      <c r="D191" s="58"/>
      <c r="E191" s="58"/>
      <c r="F191" s="58"/>
      <c r="G191" s="58"/>
    </row>
    <row r="192" spans="1:7" ht="15">
      <c r="A192"/>
      <c r="B192" s="58" t="s">
        <v>47</v>
      </c>
      <c r="C192" s="58"/>
      <c r="D192" s="58"/>
      <c r="E192" s="58"/>
      <c r="F192" s="58"/>
      <c r="G192" s="58"/>
    </row>
    <row r="193" spans="1:7" ht="14.25">
      <c r="A193"/>
      <c r="B193" s="58" t="s">
        <v>42</v>
      </c>
      <c r="C193" s="58"/>
      <c r="D193" s="58"/>
      <c r="E193" s="58"/>
      <c r="F193" s="58"/>
      <c r="G193" s="58"/>
    </row>
    <row r="194" spans="1:7" ht="14.25">
      <c r="A194"/>
      <c r="B194" s="58" t="s">
        <v>43</v>
      </c>
      <c r="C194" s="58"/>
      <c r="D194" s="58"/>
      <c r="E194" s="58"/>
      <c r="F194" s="58"/>
      <c r="G194" s="58"/>
    </row>
    <row r="195" spans="1:7" ht="14.25">
      <c r="A195"/>
      <c r="B195" s="58" t="s">
        <v>44</v>
      </c>
      <c r="C195" s="58"/>
      <c r="D195" s="58"/>
      <c r="E195" s="58"/>
      <c r="F195" s="58"/>
      <c r="G195" s="58"/>
    </row>
    <row r="196" spans="1:7" ht="15">
      <c r="A196"/>
      <c r="B196" s="58" t="s">
        <v>70</v>
      </c>
      <c r="C196"/>
      <c r="D196"/>
      <c r="E196"/>
      <c r="F196"/>
      <c r="G196"/>
    </row>
    <row r="197" spans="1:7" ht="14.25">
      <c r="A197"/>
      <c r="B197"/>
      <c r="C197"/>
      <c r="D197"/>
      <c r="E197"/>
      <c r="F197"/>
      <c r="G197"/>
    </row>
    <row r="198" spans="1:7" ht="14.25">
      <c r="A198"/>
      <c r="B198"/>
      <c r="C198"/>
      <c r="D198"/>
      <c r="E198"/>
      <c r="F198"/>
      <c r="G198"/>
    </row>
    <row r="199" spans="1:7" ht="14.25">
      <c r="A199"/>
      <c r="B199"/>
      <c r="C199"/>
      <c r="D199"/>
      <c r="E199"/>
      <c r="F199"/>
      <c r="G199"/>
    </row>
    <row r="200" spans="1:7" ht="14.25">
      <c r="A200"/>
      <c r="B200"/>
      <c r="C200"/>
      <c r="D200"/>
      <c r="E200"/>
      <c r="F200"/>
      <c r="G200"/>
    </row>
    <row r="201" spans="1:7" ht="14.25">
      <c r="A201"/>
      <c r="B201"/>
      <c r="C201"/>
      <c r="D201"/>
      <c r="E201"/>
      <c r="F201"/>
      <c r="G201"/>
    </row>
    <row r="202" spans="1:7" ht="14.25">
      <c r="A202"/>
      <c r="B202"/>
      <c r="C202"/>
      <c r="D202"/>
      <c r="E202"/>
      <c r="F202"/>
      <c r="G202"/>
    </row>
    <row r="203" spans="1:7" ht="14.25">
      <c r="A203"/>
      <c r="B203"/>
      <c r="C203"/>
      <c r="D203"/>
      <c r="E203"/>
      <c r="F203"/>
      <c r="G203"/>
    </row>
  </sheetData>
  <sheetProtection/>
  <mergeCells count="59">
    <mergeCell ref="F179:G180"/>
    <mergeCell ref="H144:H145"/>
    <mergeCell ref="A144:A145"/>
    <mergeCell ref="B144:B145"/>
    <mergeCell ref="C144:C145"/>
    <mergeCell ref="D144:D145"/>
    <mergeCell ref="E144:E145"/>
    <mergeCell ref="G144:G145"/>
    <mergeCell ref="B169:B170"/>
    <mergeCell ref="F171:G172"/>
    <mergeCell ref="A41:H44"/>
    <mergeCell ref="H45:H52"/>
    <mergeCell ref="C46:E46"/>
    <mergeCell ref="C47:E47"/>
    <mergeCell ref="C49:C51"/>
    <mergeCell ref="D49:D51"/>
    <mergeCell ref="E49:E51"/>
    <mergeCell ref="C45:G45"/>
    <mergeCell ref="F49:F51"/>
    <mergeCell ref="G49:G51"/>
    <mergeCell ref="E171:E172"/>
    <mergeCell ref="C169:C170"/>
    <mergeCell ref="F46:G47"/>
    <mergeCell ref="F144:F145"/>
    <mergeCell ref="B141:B143"/>
    <mergeCell ref="A54:E54"/>
    <mergeCell ref="B99:F99"/>
    <mergeCell ref="B137:B139"/>
    <mergeCell ref="B122:F122"/>
    <mergeCell ref="C175:C176"/>
    <mergeCell ref="D175:D176"/>
    <mergeCell ref="E175:E176"/>
    <mergeCell ref="F169:G170"/>
    <mergeCell ref="C173:C174"/>
    <mergeCell ref="D173:D174"/>
    <mergeCell ref="E173:E174"/>
    <mergeCell ref="F173:G174"/>
    <mergeCell ref="C171:C172"/>
    <mergeCell ref="D171:D172"/>
    <mergeCell ref="C1:H2"/>
    <mergeCell ref="E10:I11"/>
    <mergeCell ref="A21:I23"/>
    <mergeCell ref="D36:H38"/>
    <mergeCell ref="B171:B172"/>
    <mergeCell ref="G108:G109"/>
    <mergeCell ref="F108:F109"/>
    <mergeCell ref="D169:D170"/>
    <mergeCell ref="E169:E170"/>
    <mergeCell ref="C48:G48"/>
    <mergeCell ref="B179:B180"/>
    <mergeCell ref="C179:C180"/>
    <mergeCell ref="D179:D180"/>
    <mergeCell ref="E179:E180"/>
    <mergeCell ref="F175:G176"/>
    <mergeCell ref="B177:B178"/>
    <mergeCell ref="C177:C178"/>
    <mergeCell ref="D177:D178"/>
    <mergeCell ref="E177:E178"/>
    <mergeCell ref="F177:G178"/>
  </mergeCells>
  <printOptions/>
  <pageMargins left="0.6" right="0.33" top="0.23" bottom="0.28" header="0.24" footer="0.28"/>
  <pageSetup horizontalDpi="600" verticalDpi="600" orientation="portrait" paperSize="9" scale="92" r:id="rId1"/>
  <rowBreaks count="2" manualBreakCount="2">
    <brk id="40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AVIAB</cp:lastModifiedBy>
  <cp:lastPrinted>2013-03-15T15:09:19Z</cp:lastPrinted>
  <dcterms:created xsi:type="dcterms:W3CDTF">1996-10-08T23:32:33Z</dcterms:created>
  <dcterms:modified xsi:type="dcterms:W3CDTF">2014-04-08T13:14:42Z</dcterms:modified>
  <cp:category/>
  <cp:version/>
  <cp:contentType/>
  <cp:contentStatus/>
</cp:coreProperties>
</file>